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P. MANUEL RODRIGUEZ\Desktop\MUNICIPIO\CAMARGO 2\2024-2027\2026\TRANSPARENCIA 2026\1er. Trim 2026 TESORERIA 2026\"/>
    </mc:Choice>
  </mc:AlternateContent>
  <xr:revisionPtr revIDLastSave="0" documentId="13_ncr:1_{C2E072B1-B03D-4961-9CDB-5A56D2C45592}" xr6:coauthVersionLast="47" xr6:coauthVersionMax="47" xr10:uidLastSave="{00000000-0000-0000-0000-000000000000}"/>
  <bookViews>
    <workbookView xWindow="-120" yWindow="-120" windowWidth="20730" windowHeight="11160" xr2:uid="{AAA84AAC-4E50-4704-AAE0-E6C505702B20}"/>
  </bookViews>
  <sheets>
    <sheet name="Hoja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1" i="1" l="1"/>
  <c r="H80" i="1"/>
  <c r="H79" i="1"/>
  <c r="H78" i="1"/>
  <c r="H77" i="1"/>
  <c r="H74" i="1" s="1"/>
  <c r="H76" i="1"/>
  <c r="H75" i="1"/>
  <c r="G74" i="1"/>
  <c r="F74" i="1"/>
  <c r="E74" i="1"/>
  <c r="D74" i="1"/>
  <c r="C74" i="1"/>
  <c r="H73" i="1"/>
  <c r="H72" i="1"/>
  <c r="H71" i="1"/>
  <c r="H70" i="1"/>
  <c r="G70" i="1"/>
  <c r="F70" i="1"/>
  <c r="E70" i="1"/>
  <c r="D70" i="1"/>
  <c r="C70" i="1"/>
  <c r="H69" i="1"/>
  <c r="H68" i="1"/>
  <c r="H67" i="1"/>
  <c r="H66" i="1"/>
  <c r="H65" i="1"/>
  <c r="H64" i="1"/>
  <c r="H63" i="1"/>
  <c r="H62" i="1" s="1"/>
  <c r="G62" i="1"/>
  <c r="F62" i="1"/>
  <c r="E62" i="1"/>
  <c r="D62" i="1"/>
  <c r="C62" i="1"/>
  <c r="H61" i="1"/>
  <c r="H60" i="1"/>
  <c r="H58" i="1" s="1"/>
  <c r="H59" i="1"/>
  <c r="G58" i="1"/>
  <c r="F58" i="1"/>
  <c r="D58" i="1"/>
  <c r="C58" i="1"/>
  <c r="E58" i="1" s="1"/>
  <c r="H57" i="1"/>
  <c r="H56" i="1"/>
  <c r="H55" i="1"/>
  <c r="H54" i="1"/>
  <c r="H53" i="1"/>
  <c r="H52" i="1"/>
  <c r="H51" i="1"/>
  <c r="H50" i="1"/>
  <c r="H49" i="1"/>
  <c r="H48" i="1" s="1"/>
  <c r="G48" i="1"/>
  <c r="F48" i="1"/>
  <c r="E48" i="1"/>
  <c r="D48" i="1"/>
  <c r="C48" i="1"/>
  <c r="H47" i="1"/>
  <c r="H46" i="1"/>
  <c r="H45" i="1"/>
  <c r="H44" i="1"/>
  <c r="H43" i="1"/>
  <c r="H42" i="1"/>
  <c r="H41" i="1"/>
  <c r="H40" i="1"/>
  <c r="H39" i="1"/>
  <c r="H38" i="1"/>
  <c r="G38" i="1"/>
  <c r="F38" i="1"/>
  <c r="D38" i="1"/>
  <c r="E38" i="1" s="1"/>
  <c r="C38" i="1"/>
  <c r="H37" i="1"/>
  <c r="H36" i="1"/>
  <c r="H35" i="1"/>
  <c r="H34" i="1"/>
  <c r="H33" i="1"/>
  <c r="H32" i="1"/>
  <c r="H31" i="1"/>
  <c r="H28" i="1" s="1"/>
  <c r="H30" i="1"/>
  <c r="H29" i="1"/>
  <c r="G28" i="1"/>
  <c r="F28" i="1"/>
  <c r="E28" i="1"/>
  <c r="D28" i="1"/>
  <c r="C28" i="1"/>
  <c r="H27" i="1"/>
  <c r="H26" i="1"/>
  <c r="H25" i="1"/>
  <c r="H24" i="1"/>
  <c r="H23" i="1"/>
  <c r="H22" i="1"/>
  <c r="H21" i="1"/>
  <c r="H20" i="1"/>
  <c r="H18" i="1" s="1"/>
  <c r="H19" i="1"/>
  <c r="G18" i="1"/>
  <c r="F18" i="1"/>
  <c r="F82" i="1" s="1"/>
  <c r="E18" i="1"/>
  <c r="D18" i="1"/>
  <c r="C18" i="1"/>
  <c r="H17" i="1"/>
  <c r="H16" i="1"/>
  <c r="H15" i="1"/>
  <c r="H14" i="1"/>
  <c r="H13" i="1"/>
  <c r="H10" i="1" s="1"/>
  <c r="H12" i="1"/>
  <c r="H11" i="1"/>
  <c r="G10" i="1"/>
  <c r="G82" i="1" s="1"/>
  <c r="F10" i="1"/>
  <c r="E10" i="1"/>
  <c r="E82" i="1" s="1"/>
  <c r="I82" i="1" s="1"/>
  <c r="D10" i="1"/>
  <c r="D82" i="1" s="1"/>
  <c r="C10" i="1"/>
  <c r="C82" i="1" s="1"/>
  <c r="H82" i="1" l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<sst xmlns="http://schemas.openxmlformats.org/spreadsheetml/2006/main" count="87" uniqueCount="87">
  <si>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</si>
  <si>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Capítulo del Gasto (Capítulo y Concepto)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</si>
  <si>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</si>
  <si>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</si>
  <si>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</si>
  <si>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</si>
  <si>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</si>
  <si>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</si>
  <si>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</si>
  <si>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</si>
  <si>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(3=1+2)</t>
  </si>
  <si>
    <t>6 = ( 3 - 4 )</t>
  </si>
  <si>
    <t>Servicios Personales</t>
  </si>
  <si>
    <t>Remuneraciones al Personal de Carácter Permanente</t>
  </si>
  <si>
    <t>Remuneraciones al Personal de Caracter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</si>
  <si>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</si>
  <si>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</si>
  <si>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</si>
  <si>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</si>
  <si>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</si>
  <si>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</si>
  <si>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</si>
  <si>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</si>
  <si>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</si>
  <si>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</si>
  <si>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</si>
  <si>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</si>
  <si>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</si>
  <si>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</si>
  <si>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</si>
  <si>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</si>
  <si>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</si>
  <si>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</si>
  <si>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</si>
  <si>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</si>
  <si>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</si>
  <si>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</si>
  <si>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</si>
  <si>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</si>
  <si>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</si>
  <si>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</si>
  <si>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</si>
  <si>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</si>
  <si>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</si>
  <si>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 Ayudas Sociales</t>
  </si>
  <si>
    <t>Pensiones y Jubilaciones</t>
  </si>
  <si>
    <t>Transferencias a Fideicomisos, Mandatos y Otros Análogos</t>
  </si>
  <si>
    <t>Transferencias a la Seguridad Social</t>
  </si>
  <si>
    <t>Donativos</t>
  </si>
  <si>
    <t xml:space="preserve"> 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</si>
  <si>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</si>
  <si>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</si>
  <si>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</si>
  <si>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</si>
  <si>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</si>
  <si>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</si>
  <si>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</si>
  <si>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Biologicos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</si>
  <si>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</si>
  <si>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</si>
  <si>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</si>
  <si>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</si>
  <si>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</si>
  <si>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</si>
  <si>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</si>
  <si>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</si>
  <si>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</si>
  <si>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</si>
  <si>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</si>
  <si>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</si>
  <si>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</si>
  <si>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</si>
  <si>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</si>
  <si>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</si>
  <si>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</si>
  <si>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</si>
  <si>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</si>
  <si>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</si>
  <si>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</si>
  <si>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</si>
  <si>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</si>
  <si>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</si>
  <si>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</si>
  <si>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</si>
  <si>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TOTALES</t>
  </si>
  <si>
    <t>MUNICIPIO DE  H. CAMARGO, TAMAULIPAS.</t>
  </si>
  <si>
    <t>DEL 01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</si>
</sst>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7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2" applyFont="1" applyAlignment="1">
      <alignment horizontal="center" wrapText="1"/>
    </xf>
    <xf numFmtId="0" fontId="2" fillId="0" borderId="0" xfId="2"/>
    <xf numFmtId="0" fontId="3" fillId="0" borderId="0" xfId="2" applyFont="1" applyAlignment="1">
      <alignment horizontal="center"/>
    </xf>
    <xf numFmtId="0" fontId="4" fillId="0" borderId="0" xfId="2" applyFont="1"/>
    <xf numFmtId="0" fontId="5" fillId="0" borderId="0" xfId="2" applyFont="1"/>
    <xf numFmtId="164" fontId="5" fillId="0" borderId="0" xfId="3" applyFont="1"/>
    <xf numFmtId="4" fontId="5" fillId="0" borderId="0" xfId="3" applyNumberFormat="1" applyFont="1"/>
    <xf numFmtId="164" fontId="5" fillId="0" borderId="0" xfId="3" applyFont="1" applyAlignment="1">
      <alignment horizontal="center"/>
    </xf>
    <xf numFmtId="0" fontId="6" fillId="0" borderId="0" xfId="2" applyFont="1"/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164" fontId="7" fillId="2" borderId="3" xfId="3" applyFont="1" applyFill="1" applyBorder="1" applyAlignment="1">
      <alignment horizontal="center" vertical="center" wrapText="1"/>
    </xf>
    <xf numFmtId="164" fontId="7" fillId="2" borderId="4" xfId="3" applyFont="1" applyFill="1" applyBorder="1" applyAlignment="1">
      <alignment horizontal="center" vertical="center" wrapText="1"/>
    </xf>
    <xf numFmtId="164" fontId="7" fillId="2" borderId="5" xfId="3" applyFont="1" applyFill="1" applyBorder="1" applyAlignment="1">
      <alignment horizontal="center" vertical="center" wrapText="1"/>
    </xf>
    <xf numFmtId="164" fontId="7" fillId="2" borderId="6" xfId="3" applyFont="1" applyFill="1" applyBorder="1" applyAlignment="1">
      <alignment horizontal="center" vertical="center" wrapText="1"/>
    </xf>
    <xf numFmtId="0" fontId="2" fillId="0" borderId="0" xfId="2" applyAlignment="1">
      <alignment vertical="center"/>
    </xf>
    <xf numFmtId="0" fontId="7" fillId="2" borderId="7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164" fontId="7" fillId="2" borderId="9" xfId="3" applyFont="1" applyFill="1" applyBorder="1" applyAlignment="1">
      <alignment horizontal="center" vertical="center" wrapText="1"/>
    </xf>
    <xf numFmtId="4" fontId="7" fillId="2" borderId="9" xfId="3" applyNumberFormat="1" applyFont="1" applyFill="1" applyBorder="1" applyAlignment="1">
      <alignment horizontal="center" vertical="center" wrapText="1"/>
    </xf>
    <xf numFmtId="164" fontId="7" fillId="2" borderId="9" xfId="3" applyFont="1" applyFill="1" applyBorder="1" applyAlignment="1">
      <alignment horizontal="center" vertical="center" wrapText="1"/>
    </xf>
    <xf numFmtId="43" fontId="2" fillId="0" borderId="0" xfId="1" applyFont="1"/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1" fontId="8" fillId="2" borderId="6" xfId="3" applyNumberFormat="1" applyFont="1" applyFill="1" applyBorder="1" applyAlignment="1">
      <alignment horizontal="center" vertical="center" wrapText="1"/>
    </xf>
    <xf numFmtId="0" fontId="6" fillId="0" borderId="12" xfId="2" applyFont="1" applyBorder="1" applyAlignment="1">
      <alignment horizontal="left" vertical="center"/>
    </xf>
    <xf numFmtId="0" fontId="7" fillId="0" borderId="12" xfId="2" applyFont="1" applyBorder="1" applyAlignment="1">
      <alignment vertical="center"/>
    </xf>
    <xf numFmtId="43" fontId="9" fillId="3" borderId="13" xfId="1" applyFont="1" applyFill="1" applyBorder="1" applyAlignment="1" applyProtection="1">
      <alignment horizontal="right" vertical="center"/>
      <protection locked="0"/>
    </xf>
    <xf numFmtId="43" fontId="9" fillId="3" borderId="13" xfId="1" applyFont="1" applyFill="1" applyBorder="1" applyAlignment="1">
      <alignment horizontal="right" vertical="center"/>
    </xf>
    <xf numFmtId="3" fontId="7" fillId="0" borderId="0" xfId="2" applyNumberFormat="1" applyFont="1"/>
    <xf numFmtId="43" fontId="7" fillId="0" borderId="0" xfId="1" applyFont="1"/>
    <xf numFmtId="0" fontId="7" fillId="0" borderId="0" xfId="2" applyFont="1"/>
    <xf numFmtId="0" fontId="10" fillId="0" borderId="12" xfId="2" applyFont="1" applyBorder="1" applyAlignment="1">
      <alignment horizontal="left" vertical="center" indent="1"/>
    </xf>
    <xf numFmtId="0" fontId="2" fillId="0" borderId="12" xfId="2" applyBorder="1" applyAlignment="1">
      <alignment horizontal="left" vertical="center" indent="1"/>
    </xf>
    <xf numFmtId="43" fontId="11" fillId="3" borderId="13" xfId="1" applyFont="1" applyFill="1" applyBorder="1" applyAlignment="1" applyProtection="1">
      <alignment horizontal="right" vertical="center"/>
      <protection locked="0"/>
    </xf>
    <xf numFmtId="43" fontId="11" fillId="3" borderId="13" xfId="1" applyFont="1" applyFill="1" applyBorder="1" applyAlignment="1">
      <alignment horizontal="right" vertical="center"/>
    </xf>
    <xf numFmtId="0" fontId="6" fillId="0" borderId="13" xfId="2" applyFont="1" applyBorder="1" applyAlignment="1">
      <alignment horizontal="left" vertical="center"/>
    </xf>
    <xf numFmtId="0" fontId="7" fillId="0" borderId="13" xfId="2" applyFont="1" applyBorder="1" applyAlignment="1">
      <alignment horizontal="left" vertical="center"/>
    </xf>
    <xf numFmtId="43" fontId="7" fillId="0" borderId="0" xfId="2" applyNumberFormat="1" applyFont="1"/>
    <xf numFmtId="0" fontId="12" fillId="0" borderId="13" xfId="2" applyFont="1" applyBorder="1" applyAlignment="1">
      <alignment horizontal="center"/>
    </xf>
    <xf numFmtId="0" fontId="13" fillId="0" borderId="0" xfId="4" applyFont="1" applyAlignment="1">
      <alignment horizontal="center" wrapText="1"/>
    </xf>
  </cellXfs>
  <cellStyles count="5">
    <cellStyle name="Millares" xfId="1" builtinId="3"/>
    <cellStyle name="Millares 2 2 2" xfId="3" xr:uid="{91E170BC-B0A3-4821-BAF7-94D14C82B956}"/>
    <cellStyle name="Normal" xfId="0" builtinId="0"/>
    <cellStyle name="Normal 2" xfId="4" xr:uid="{976CDB80-33C3-4198-A642-902B189ED449}"/>
    <cellStyle name="Normal 3 2" xfId="2" xr:uid="{D20B3D77-9341-459F-9077-05020EB117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1</xdr:row>
      <xdr:rowOff>95250</xdr:rowOff>
    </xdr:from>
    <xdr:to>
      <xdr:col>7</xdr:col>
      <xdr:colOff>752475</xdr:colOff>
      <xdr:row>4</xdr:row>
      <xdr:rowOff>57150</xdr:rowOff>
    </xdr:to>
    <xdr:pic>
      <xdr:nvPicPr>
        <xdr:cNvPr id="2" name="Imagen 6" descr="Gobierno del Estado de Tamaulipas">
          <a:extLst>
            <a:ext uri="{FF2B5EF4-FFF2-40B4-BE49-F238E27FC236}">
              <a16:creationId xmlns:a16="http://schemas.microsoft.com/office/drawing/2014/main" id="{A3F95821-0A68-483A-B90C-BBE14819E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257175"/>
          <a:ext cx="1638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</xdr:row>
      <xdr:rowOff>52917</xdr:rowOff>
    </xdr:from>
    <xdr:to>
      <xdr:col>1</xdr:col>
      <xdr:colOff>809313</xdr:colOff>
      <xdr:row>3</xdr:row>
      <xdr:rowOff>142507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797C99-9083-4BEF-8755-DFAAF2EE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14842"/>
          <a:ext cx="1037913" cy="470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P.%20MANUEL%20RODRIGUEZ\Desktop\MUNICIPIO\CAMARGO%202\2024-2027\2026\INFORME%20FINANCIDERO%202026\INFORME%20FINANCIERO%20MARZO%202026\A)ESTADO%20FINANCIERO\INFORME%20FINANCIERO%20MARZO%202026%20CAMARGO.xlsx" TargetMode="External"/><Relationship Id="rId1" Type="http://schemas.openxmlformats.org/officeDocument/2006/relationships/externalLinkPath" Target="/Users/CP.%20MANUEL%20RODRIGUEZ/Desktop/MUNICIPIO/CAMARGO%202/2024-2027/2026/INFORME%20FINANCIDERO%202026/INFORME%20FINANCIERO%20MARZO%202026/A)ESTADO%20FINANCIERO/INFORME%20FINANCIERO%20MARZO%202026%20CAMAR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1"/>
      <sheetName val="1.1"/>
      <sheetName val="2"/>
      <sheetName val="5"/>
      <sheetName val="6"/>
      <sheetName val="8"/>
      <sheetName val="9.1"/>
      <sheetName val="9.1.2"/>
      <sheetName val="A3"/>
      <sheetName val="A5a1"/>
      <sheetName val="A5a2"/>
      <sheetName val="A5b"/>
      <sheetName val="A6"/>
      <sheetName val="7.II.3"/>
      <sheetName val="7.II.8"/>
      <sheetName val="7.II.9"/>
      <sheetName val="7.II.12"/>
      <sheetName val="7.III.1-2"/>
      <sheetName val="7.V.1"/>
      <sheetName val="7.V.2"/>
      <sheetName val="7.M.1"/>
      <sheetName val="CONCILIACIONES BANCARIAS"/>
      <sheetName val="BANCOS"/>
      <sheetName val="Hoja1"/>
    </sheetNames>
    <sheetDataSet>
      <sheetData sheetId="0"/>
      <sheetData sheetId="1"/>
      <sheetData sheetId="2"/>
      <sheetData sheetId="3">
        <row r="49">
          <cell r="H49">
            <v>118317700</v>
          </cell>
        </row>
        <row r="51">
          <cell r="H51">
            <v>0</v>
          </cell>
        </row>
        <row r="55">
          <cell r="H55">
            <v>28083370.07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457FC-4134-4B9F-9AA5-DA3410E58562}">
  <dimension ref="A2:J108"/>
  <sheetViews>
    <sheetView tabSelected="1" workbookViewId="0">
      <selection activeCell="B88" sqref="B88"/>
    </sheetView>
  </sheetViews>
  <sheetFormatPr baseColWidth="10" defaultRowHeight="12.75" x14ac:dyDescent="0.2"/>
  <cols>
    <col min="1" max="1" width="6.28515625" style="5" customWidth="1"/>
    <col min="2" max="2" width="63.7109375" style="5" customWidth="1"/>
    <col min="3" max="3" width="14.7109375" style="6" customWidth="1"/>
    <col min="4" max="4" width="15" style="7" customWidth="1"/>
    <col min="5" max="5" width="16.85546875" style="6" customWidth="1"/>
    <col min="6" max="6" width="14.85546875" style="6" customWidth="1"/>
    <col min="7" max="8" width="14.5703125" style="6" customWidth="1"/>
    <col min="9" max="9" width="18.5703125" style="2" customWidth="1"/>
    <col min="10" max="10" width="14.85546875" style="2" bestFit="1" customWidth="1"/>
    <col min="11" max="16384" width="11.42578125" style="2"/>
  </cols>
  <sheetData>
    <row r="2" spans="1:10" ht="15.75" customHeight="1" x14ac:dyDescent="0.25">
      <c r="A2" s="1" t="s">
        <v>85</v>
      </c>
      <c r="B2" s="1"/>
      <c r="C2" s="1"/>
      <c r="D2" s="1"/>
      <c r="E2" s="1"/>
      <c r="F2" s="1"/>
      <c r="G2" s="1"/>
      <c r="H2" s="1"/>
    </row>
    <row r="3" spans="1:10" ht="15.75" customHeight="1" x14ac:dyDescent="0.25">
      <c r="A3" s="3" t="s">
        <v>0</v>
      </c>
      <c r="B3" s="3"/>
      <c r="C3" s="3"/>
      <c r="D3" s="3"/>
      <c r="E3" s="3"/>
      <c r="F3" s="3"/>
      <c r="G3" s="3"/>
      <c r="H3" s="3"/>
    </row>
    <row r="4" spans="1:10" ht="15.75" customHeight="1" x14ac:dyDescent="0.25">
      <c r="A4" s="3" t="s">
        <v>1</v>
      </c>
      <c r="B4" s="3"/>
      <c r="C4" s="3"/>
      <c r="D4" s="3"/>
      <c r="E4" s="3"/>
      <c r="F4" s="3"/>
      <c r="G4" s="3"/>
      <c r="H4" s="3"/>
    </row>
    <row r="5" spans="1:10" ht="15.75" customHeight="1" x14ac:dyDescent="0.25">
      <c r="A5" s="3" t="s">
        <v>86</v>
      </c>
      <c r="B5" s="3"/>
      <c r="C5" s="3"/>
      <c r="D5" s="3"/>
      <c r="E5" s="3"/>
      <c r="F5" s="3"/>
      <c r="G5" s="3"/>
      <c r="H5" s="3"/>
    </row>
    <row r="6" spans="1:10" ht="13.5" thickBot="1" x14ac:dyDescent="0.25">
      <c r="A6" s="4"/>
      <c r="G6" s="8"/>
      <c r="H6" s="9"/>
    </row>
    <row r="7" spans="1:10" s="16" customFormat="1" x14ac:dyDescent="0.25">
      <c r="A7" s="10" t="s">
        <v>2</v>
      </c>
      <c r="B7" s="11"/>
      <c r="C7" s="12" t="s">
        <v>3</v>
      </c>
      <c r="D7" s="13"/>
      <c r="E7" s="13"/>
      <c r="F7" s="13"/>
      <c r="G7" s="14"/>
      <c r="H7" s="15" t="s">
        <v>4</v>
      </c>
    </row>
    <row r="8" spans="1:10" ht="26.25" thickBot="1" x14ac:dyDescent="0.25">
      <c r="A8" s="17"/>
      <c r="B8" s="18"/>
      <c r="C8" s="19" t="s">
        <v>5</v>
      </c>
      <c r="D8" s="20" t="s">
        <v>6</v>
      </c>
      <c r="E8" s="19" t="s">
        <v>7</v>
      </c>
      <c r="F8" s="19" t="s">
        <v>8</v>
      </c>
      <c r="G8" s="19" t="s">
        <v>9</v>
      </c>
      <c r="H8" s="21"/>
      <c r="J8" s="22"/>
    </row>
    <row r="9" spans="1:10" ht="15" customHeight="1" thickBot="1" x14ac:dyDescent="0.25">
      <c r="A9" s="23"/>
      <c r="B9" s="24"/>
      <c r="C9" s="25">
        <v>1</v>
      </c>
      <c r="D9" s="25">
        <v>2</v>
      </c>
      <c r="E9" s="25" t="s">
        <v>10</v>
      </c>
      <c r="F9" s="25">
        <v>4</v>
      </c>
      <c r="G9" s="25">
        <v>5</v>
      </c>
      <c r="H9" s="25" t="s">
        <v>11</v>
      </c>
      <c r="J9" s="22"/>
    </row>
    <row r="10" spans="1:10" s="32" customFormat="1" ht="15" customHeight="1" x14ac:dyDescent="0.2">
      <c r="A10" s="26">
        <v>1000</v>
      </c>
      <c r="B10" s="27" t="s">
        <v>12</v>
      </c>
      <c r="C10" s="28">
        <f t="shared" ref="C10:H10" si="0">SUM(C11:C17)</f>
        <v>45797000</v>
      </c>
      <c r="D10" s="28">
        <f t="shared" si="0"/>
        <v>0</v>
      </c>
      <c r="E10" s="29">
        <f t="shared" si="0"/>
        <v>45797000</v>
      </c>
      <c r="F10" s="29">
        <f t="shared" si="0"/>
        <v>12190101.600000001</v>
      </c>
      <c r="G10" s="29">
        <f t="shared" si="0"/>
        <v>12190101.600000001</v>
      </c>
      <c r="H10" s="29">
        <f t="shared" si="0"/>
        <v>33606898.399999999</v>
      </c>
      <c r="I10" s="30"/>
      <c r="J10" s="31"/>
    </row>
    <row r="11" spans="1:10" s="32" customFormat="1" ht="15" customHeight="1" x14ac:dyDescent="0.2">
      <c r="A11" s="33">
        <v>1100</v>
      </c>
      <c r="B11" s="34" t="s">
        <v>13</v>
      </c>
      <c r="C11" s="35">
        <v>40510000</v>
      </c>
      <c r="D11" s="35">
        <v>0</v>
      </c>
      <c r="E11" s="36">
        <v>40510000</v>
      </c>
      <c r="F11" s="35">
        <v>11844614.140000001</v>
      </c>
      <c r="G11" s="35">
        <v>11844614.140000001</v>
      </c>
      <c r="H11" s="36">
        <f>E11-F11</f>
        <v>28665385.859999999</v>
      </c>
      <c r="I11" s="30"/>
      <c r="J11" s="31"/>
    </row>
    <row r="12" spans="1:10" s="32" customFormat="1" ht="15" customHeight="1" x14ac:dyDescent="0.2">
      <c r="A12" s="33">
        <v>1200</v>
      </c>
      <c r="B12" s="34" t="s">
        <v>14</v>
      </c>
      <c r="C12" s="35">
        <v>10000</v>
      </c>
      <c r="D12" s="35">
        <v>0</v>
      </c>
      <c r="E12" s="36">
        <v>10000</v>
      </c>
      <c r="F12" s="35">
        <v>0</v>
      </c>
      <c r="G12" s="35">
        <v>0</v>
      </c>
      <c r="H12" s="36">
        <f t="shared" ref="H12:H17" si="1">E12-F12</f>
        <v>10000</v>
      </c>
      <c r="I12" s="30"/>
      <c r="J12" s="31"/>
    </row>
    <row r="13" spans="1:10" s="32" customFormat="1" ht="15" customHeight="1" x14ac:dyDescent="0.2">
      <c r="A13" s="33">
        <v>1300</v>
      </c>
      <c r="B13" s="34" t="s">
        <v>15</v>
      </c>
      <c r="C13" s="35">
        <v>4427000</v>
      </c>
      <c r="D13" s="35">
        <v>0</v>
      </c>
      <c r="E13" s="36">
        <v>4427000</v>
      </c>
      <c r="F13" s="35">
        <v>345487.46</v>
      </c>
      <c r="G13" s="35">
        <v>345487.46</v>
      </c>
      <c r="H13" s="36">
        <f t="shared" si="1"/>
        <v>4081512.54</v>
      </c>
      <c r="I13" s="30"/>
      <c r="J13" s="31"/>
    </row>
    <row r="14" spans="1:10" s="32" customFormat="1" ht="15" customHeight="1" x14ac:dyDescent="0.2">
      <c r="A14" s="33">
        <v>1400</v>
      </c>
      <c r="B14" s="34" t="s">
        <v>16</v>
      </c>
      <c r="C14" s="35">
        <v>0</v>
      </c>
      <c r="D14" s="35">
        <v>0</v>
      </c>
      <c r="E14" s="36">
        <v>0</v>
      </c>
      <c r="F14" s="35">
        <v>0</v>
      </c>
      <c r="G14" s="35">
        <v>0</v>
      </c>
      <c r="H14" s="36">
        <f t="shared" si="1"/>
        <v>0</v>
      </c>
      <c r="I14" s="30"/>
      <c r="J14" s="31"/>
    </row>
    <row r="15" spans="1:10" s="32" customFormat="1" ht="15" customHeight="1" x14ac:dyDescent="0.2">
      <c r="A15" s="33">
        <v>1500</v>
      </c>
      <c r="B15" s="34" t="s">
        <v>17</v>
      </c>
      <c r="C15" s="35">
        <v>850000</v>
      </c>
      <c r="D15" s="35">
        <v>0</v>
      </c>
      <c r="E15" s="36">
        <v>850000</v>
      </c>
      <c r="F15" s="35">
        <v>0</v>
      </c>
      <c r="G15" s="35">
        <v>0</v>
      </c>
      <c r="H15" s="36">
        <f t="shared" si="1"/>
        <v>850000</v>
      </c>
      <c r="I15" s="30"/>
      <c r="J15" s="31"/>
    </row>
    <row r="16" spans="1:10" s="32" customFormat="1" ht="15" customHeight="1" x14ac:dyDescent="0.2">
      <c r="A16" s="33">
        <v>1600</v>
      </c>
      <c r="B16" s="34" t="s">
        <v>18</v>
      </c>
      <c r="C16" s="35">
        <v>0</v>
      </c>
      <c r="D16" s="35">
        <v>0</v>
      </c>
      <c r="E16" s="36">
        <v>0</v>
      </c>
      <c r="F16" s="35">
        <v>0</v>
      </c>
      <c r="G16" s="35">
        <v>0</v>
      </c>
      <c r="H16" s="36">
        <f t="shared" si="1"/>
        <v>0</v>
      </c>
      <c r="I16" s="30"/>
    </row>
    <row r="17" spans="1:9" s="32" customFormat="1" ht="15" customHeight="1" x14ac:dyDescent="0.2">
      <c r="A17" s="33">
        <v>1700</v>
      </c>
      <c r="B17" s="34" t="s">
        <v>19</v>
      </c>
      <c r="C17" s="35">
        <v>0</v>
      </c>
      <c r="D17" s="35">
        <v>0</v>
      </c>
      <c r="E17" s="36">
        <v>0</v>
      </c>
      <c r="F17" s="35">
        <v>0</v>
      </c>
      <c r="G17" s="35">
        <v>0</v>
      </c>
      <c r="H17" s="36">
        <f t="shared" si="1"/>
        <v>0</v>
      </c>
      <c r="I17" s="30"/>
    </row>
    <row r="18" spans="1:9" s="32" customFormat="1" ht="15" customHeight="1" x14ac:dyDescent="0.2">
      <c r="A18" s="37">
        <v>2000</v>
      </c>
      <c r="B18" s="38" t="s">
        <v>20</v>
      </c>
      <c r="C18" s="28">
        <f t="shared" ref="C18:H18" si="2">SUM(C19:C27)</f>
        <v>14652500</v>
      </c>
      <c r="D18" s="28">
        <f t="shared" si="2"/>
        <v>5000</v>
      </c>
      <c r="E18" s="29">
        <f t="shared" si="2"/>
        <v>14657500</v>
      </c>
      <c r="F18" s="29">
        <f t="shared" si="2"/>
        <v>3335815.68</v>
      </c>
      <c r="G18" s="29">
        <f t="shared" si="2"/>
        <v>3335815.68</v>
      </c>
      <c r="H18" s="29">
        <f t="shared" si="2"/>
        <v>11321684.319999998</v>
      </c>
    </row>
    <row r="19" spans="1:9" s="32" customFormat="1" ht="15" customHeight="1" x14ac:dyDescent="0.2">
      <c r="A19" s="33">
        <v>2100</v>
      </c>
      <c r="B19" s="34" t="s">
        <v>21</v>
      </c>
      <c r="C19" s="35">
        <v>1340000</v>
      </c>
      <c r="D19" s="35">
        <v>10000</v>
      </c>
      <c r="E19" s="36">
        <v>1350000</v>
      </c>
      <c r="F19" s="35">
        <v>244886.15</v>
      </c>
      <c r="G19" s="35">
        <v>244886.15</v>
      </c>
      <c r="H19" s="36">
        <f>E19-F19</f>
        <v>1105113.8500000001</v>
      </c>
    </row>
    <row r="20" spans="1:9" s="32" customFormat="1" ht="15" customHeight="1" x14ac:dyDescent="0.2">
      <c r="A20" s="33">
        <v>2200</v>
      </c>
      <c r="B20" s="34" t="s">
        <v>22</v>
      </c>
      <c r="C20" s="35">
        <v>565000</v>
      </c>
      <c r="D20" s="35">
        <v>25000</v>
      </c>
      <c r="E20" s="36">
        <v>590000</v>
      </c>
      <c r="F20" s="35">
        <v>67360.160000000003</v>
      </c>
      <c r="G20" s="35">
        <v>67360.160000000003</v>
      </c>
      <c r="H20" s="36">
        <f t="shared" ref="H20:H26" si="3">E20-F20</f>
        <v>522639.83999999997</v>
      </c>
    </row>
    <row r="21" spans="1:9" s="32" customFormat="1" ht="15" customHeight="1" x14ac:dyDescent="0.2">
      <c r="A21" s="33">
        <v>2300</v>
      </c>
      <c r="B21" s="34" t="s">
        <v>23</v>
      </c>
      <c r="C21" s="35">
        <v>0</v>
      </c>
      <c r="D21" s="35">
        <v>0</v>
      </c>
      <c r="E21" s="36">
        <v>0</v>
      </c>
      <c r="F21" s="35">
        <v>0</v>
      </c>
      <c r="G21" s="35">
        <v>0</v>
      </c>
      <c r="H21" s="36">
        <f t="shared" si="3"/>
        <v>0</v>
      </c>
    </row>
    <row r="22" spans="1:9" s="32" customFormat="1" ht="15" customHeight="1" x14ac:dyDescent="0.2">
      <c r="A22" s="33">
        <v>2400</v>
      </c>
      <c r="B22" s="34" t="s">
        <v>24</v>
      </c>
      <c r="C22" s="35">
        <v>3995500</v>
      </c>
      <c r="D22" s="35">
        <v>0</v>
      </c>
      <c r="E22" s="36">
        <v>3995500</v>
      </c>
      <c r="F22" s="35">
        <v>516335.16</v>
      </c>
      <c r="G22" s="35">
        <v>516335.16</v>
      </c>
      <c r="H22" s="36">
        <f t="shared" si="3"/>
        <v>3479164.84</v>
      </c>
    </row>
    <row r="23" spans="1:9" s="32" customFormat="1" ht="15" customHeight="1" x14ac:dyDescent="0.2">
      <c r="A23" s="33">
        <v>2500</v>
      </c>
      <c r="B23" s="34" t="s">
        <v>25</v>
      </c>
      <c r="C23" s="35">
        <v>115000</v>
      </c>
      <c r="D23" s="35">
        <v>0</v>
      </c>
      <c r="E23" s="36">
        <v>115000</v>
      </c>
      <c r="F23" s="35">
        <v>9573.11</v>
      </c>
      <c r="G23" s="35">
        <v>9573.11</v>
      </c>
      <c r="H23" s="36">
        <f t="shared" si="3"/>
        <v>105426.89</v>
      </c>
    </row>
    <row r="24" spans="1:9" s="32" customFormat="1" ht="15" customHeight="1" x14ac:dyDescent="0.2">
      <c r="A24" s="33">
        <v>2600</v>
      </c>
      <c r="B24" s="34" t="s">
        <v>26</v>
      </c>
      <c r="C24" s="35">
        <v>7200000</v>
      </c>
      <c r="D24" s="35">
        <v>-30000</v>
      </c>
      <c r="E24" s="36">
        <v>7170000</v>
      </c>
      <c r="F24" s="35">
        <v>2164895.66</v>
      </c>
      <c r="G24" s="35">
        <v>2164895.66</v>
      </c>
      <c r="H24" s="36">
        <f t="shared" si="3"/>
        <v>5005104.34</v>
      </c>
    </row>
    <row r="25" spans="1:9" s="32" customFormat="1" ht="15" customHeight="1" x14ac:dyDescent="0.2">
      <c r="A25" s="33">
        <v>2700</v>
      </c>
      <c r="B25" s="34" t="s">
        <v>27</v>
      </c>
      <c r="C25" s="35">
        <v>222000</v>
      </c>
      <c r="D25" s="35">
        <v>0</v>
      </c>
      <c r="E25" s="36">
        <v>222000</v>
      </c>
      <c r="F25" s="35">
        <v>4235.5200000000004</v>
      </c>
      <c r="G25" s="35">
        <v>4235.5200000000004</v>
      </c>
      <c r="H25" s="36">
        <f t="shared" si="3"/>
        <v>217764.48000000001</v>
      </c>
    </row>
    <row r="26" spans="1:9" s="32" customFormat="1" ht="15" customHeight="1" x14ac:dyDescent="0.2">
      <c r="A26" s="33">
        <v>2800</v>
      </c>
      <c r="B26" s="34" t="s">
        <v>28</v>
      </c>
      <c r="C26" s="35">
        <v>0</v>
      </c>
      <c r="D26" s="35">
        <v>0</v>
      </c>
      <c r="E26" s="36">
        <v>0</v>
      </c>
      <c r="F26" s="35">
        <v>0</v>
      </c>
      <c r="G26" s="35">
        <v>0</v>
      </c>
      <c r="H26" s="36">
        <f t="shared" si="3"/>
        <v>0</v>
      </c>
    </row>
    <row r="27" spans="1:9" s="32" customFormat="1" ht="15" customHeight="1" x14ac:dyDescent="0.2">
      <c r="A27" s="33">
        <v>2900</v>
      </c>
      <c r="B27" s="34" t="s">
        <v>29</v>
      </c>
      <c r="C27" s="35">
        <v>1215000</v>
      </c>
      <c r="D27" s="35">
        <v>0</v>
      </c>
      <c r="E27" s="36">
        <v>1215000</v>
      </c>
      <c r="F27" s="35">
        <v>328529.91999999998</v>
      </c>
      <c r="G27" s="35">
        <v>328529.91999999998</v>
      </c>
      <c r="H27" s="36">
        <f>E27-F27</f>
        <v>886470.08000000007</v>
      </c>
    </row>
    <row r="28" spans="1:9" s="32" customFormat="1" ht="15" customHeight="1" x14ac:dyDescent="0.2">
      <c r="A28" s="37">
        <v>3000</v>
      </c>
      <c r="B28" s="38" t="s">
        <v>30</v>
      </c>
      <c r="C28" s="28">
        <f t="shared" ref="C28:H28" si="4">SUM(C29:C37)</f>
        <v>17231260</v>
      </c>
      <c r="D28" s="28">
        <f t="shared" si="4"/>
        <v>20000</v>
      </c>
      <c r="E28" s="29">
        <f t="shared" si="4"/>
        <v>17251260</v>
      </c>
      <c r="F28" s="29">
        <f t="shared" si="4"/>
        <v>3440525.3800000004</v>
      </c>
      <c r="G28" s="29">
        <f t="shared" si="4"/>
        <v>3440525.3800000004</v>
      </c>
      <c r="H28" s="29">
        <f t="shared" si="4"/>
        <v>13810734.619999997</v>
      </c>
    </row>
    <row r="29" spans="1:9" s="32" customFormat="1" ht="15" customHeight="1" x14ac:dyDescent="0.2">
      <c r="A29" s="33">
        <v>3100</v>
      </c>
      <c r="B29" s="34" t="s">
        <v>31</v>
      </c>
      <c r="C29" s="35">
        <v>8455000</v>
      </c>
      <c r="D29" s="35">
        <v>20000</v>
      </c>
      <c r="E29" s="36">
        <v>8475000</v>
      </c>
      <c r="F29" s="35">
        <v>2112000.4700000002</v>
      </c>
      <c r="G29" s="35">
        <v>2112000.4700000002</v>
      </c>
      <c r="H29" s="36">
        <f>+E29-F29</f>
        <v>6362999.5299999993</v>
      </c>
    </row>
    <row r="30" spans="1:9" s="32" customFormat="1" ht="15" customHeight="1" x14ac:dyDescent="0.2">
      <c r="A30" s="33">
        <v>3200</v>
      </c>
      <c r="B30" s="34" t="s">
        <v>32</v>
      </c>
      <c r="C30" s="35">
        <v>1925000</v>
      </c>
      <c r="D30" s="35">
        <v>0</v>
      </c>
      <c r="E30" s="36">
        <v>1925000</v>
      </c>
      <c r="F30" s="35">
        <v>249198.54</v>
      </c>
      <c r="G30" s="35">
        <v>249198.54</v>
      </c>
      <c r="H30" s="36">
        <f t="shared" ref="H30:H37" si="5">+E30-F30</f>
        <v>1675801.46</v>
      </c>
    </row>
    <row r="31" spans="1:9" s="32" customFormat="1" ht="15" customHeight="1" x14ac:dyDescent="0.2">
      <c r="A31" s="33">
        <v>3300</v>
      </c>
      <c r="B31" s="34" t="s">
        <v>33</v>
      </c>
      <c r="C31" s="35">
        <v>575000</v>
      </c>
      <c r="D31" s="35">
        <v>0</v>
      </c>
      <c r="E31" s="36">
        <v>575000</v>
      </c>
      <c r="F31" s="35">
        <v>90470.12</v>
      </c>
      <c r="G31" s="35">
        <v>90470.12</v>
      </c>
      <c r="H31" s="36">
        <f t="shared" si="5"/>
        <v>484529.88</v>
      </c>
    </row>
    <row r="32" spans="1:9" s="32" customFormat="1" ht="15" customHeight="1" x14ac:dyDescent="0.2">
      <c r="A32" s="33">
        <v>3400</v>
      </c>
      <c r="B32" s="34" t="s">
        <v>34</v>
      </c>
      <c r="C32" s="35">
        <v>175000</v>
      </c>
      <c r="D32" s="35">
        <v>0</v>
      </c>
      <c r="E32" s="36">
        <v>175000</v>
      </c>
      <c r="F32" s="35">
        <v>35983.82</v>
      </c>
      <c r="G32" s="35">
        <v>35983.82</v>
      </c>
      <c r="H32" s="36">
        <f t="shared" si="5"/>
        <v>139016.18</v>
      </c>
    </row>
    <row r="33" spans="1:10" s="32" customFormat="1" ht="15" customHeight="1" x14ac:dyDescent="0.2">
      <c r="A33" s="33">
        <v>3500</v>
      </c>
      <c r="B33" s="34" t="s">
        <v>35</v>
      </c>
      <c r="C33" s="35">
        <v>1937000</v>
      </c>
      <c r="D33" s="35">
        <v>0</v>
      </c>
      <c r="E33" s="36">
        <v>1937000</v>
      </c>
      <c r="F33" s="35">
        <v>188274.8</v>
      </c>
      <c r="G33" s="35">
        <v>188274.8</v>
      </c>
      <c r="H33" s="36">
        <f t="shared" si="5"/>
        <v>1748725.2</v>
      </c>
    </row>
    <row r="34" spans="1:10" s="32" customFormat="1" ht="15" customHeight="1" x14ac:dyDescent="0.2">
      <c r="A34" s="33">
        <v>3600</v>
      </c>
      <c r="B34" s="34" t="s">
        <v>36</v>
      </c>
      <c r="C34" s="35">
        <v>160000</v>
      </c>
      <c r="D34" s="35">
        <v>0</v>
      </c>
      <c r="E34" s="36">
        <v>160000</v>
      </c>
      <c r="F34" s="35">
        <v>0</v>
      </c>
      <c r="G34" s="35">
        <v>0</v>
      </c>
      <c r="H34" s="36">
        <f t="shared" si="5"/>
        <v>160000</v>
      </c>
    </row>
    <row r="35" spans="1:10" s="32" customFormat="1" ht="15" customHeight="1" x14ac:dyDescent="0.2">
      <c r="A35" s="33">
        <v>3700</v>
      </c>
      <c r="B35" s="34" t="s">
        <v>37</v>
      </c>
      <c r="C35" s="35">
        <v>405350</v>
      </c>
      <c r="D35" s="35">
        <v>0</v>
      </c>
      <c r="E35" s="36">
        <v>405350</v>
      </c>
      <c r="F35" s="35">
        <v>66286.97</v>
      </c>
      <c r="G35" s="35">
        <v>66286.97</v>
      </c>
      <c r="H35" s="36">
        <f t="shared" si="5"/>
        <v>339063.03</v>
      </c>
    </row>
    <row r="36" spans="1:10" s="32" customFormat="1" ht="15" customHeight="1" x14ac:dyDescent="0.2">
      <c r="A36" s="33">
        <v>3800</v>
      </c>
      <c r="B36" s="34" t="s">
        <v>38</v>
      </c>
      <c r="C36" s="35">
        <v>2000000</v>
      </c>
      <c r="D36" s="35">
        <v>0</v>
      </c>
      <c r="E36" s="36">
        <v>2000000</v>
      </c>
      <c r="F36" s="35">
        <v>598416.66</v>
      </c>
      <c r="G36" s="35">
        <v>598416.66</v>
      </c>
      <c r="H36" s="36">
        <f t="shared" si="5"/>
        <v>1401583.3399999999</v>
      </c>
    </row>
    <row r="37" spans="1:10" s="32" customFormat="1" ht="15" customHeight="1" x14ac:dyDescent="0.2">
      <c r="A37" s="33">
        <v>3900</v>
      </c>
      <c r="B37" s="34" t="s">
        <v>39</v>
      </c>
      <c r="C37" s="35">
        <v>1598910</v>
      </c>
      <c r="D37" s="35">
        <v>0</v>
      </c>
      <c r="E37" s="36">
        <v>1598910</v>
      </c>
      <c r="F37" s="35">
        <v>99894</v>
      </c>
      <c r="G37" s="35">
        <v>99894</v>
      </c>
      <c r="H37" s="36">
        <f t="shared" si="5"/>
        <v>1499016</v>
      </c>
    </row>
    <row r="38" spans="1:10" s="32" customFormat="1" ht="15" customHeight="1" x14ac:dyDescent="0.2">
      <c r="A38" s="37">
        <v>4000</v>
      </c>
      <c r="B38" s="38" t="s">
        <v>40</v>
      </c>
      <c r="C38" s="28">
        <f>SUM(C39:C47)</f>
        <v>3540000</v>
      </c>
      <c r="D38" s="28">
        <f>SUM(D39:D47)</f>
        <v>-25000</v>
      </c>
      <c r="E38" s="29">
        <f>C38+D38</f>
        <v>3515000</v>
      </c>
      <c r="F38" s="29">
        <f>SUM(F39:F47)</f>
        <v>359769.77</v>
      </c>
      <c r="G38" s="29">
        <f>SUM(G39:G47)</f>
        <v>359769.77</v>
      </c>
      <c r="H38" s="29">
        <f>SUM(H39:H47)</f>
        <v>3155230.23</v>
      </c>
    </row>
    <row r="39" spans="1:10" s="32" customFormat="1" ht="15" customHeight="1" x14ac:dyDescent="0.2">
      <c r="A39" s="33">
        <v>4100</v>
      </c>
      <c r="B39" s="34" t="s">
        <v>41</v>
      </c>
      <c r="C39" s="35">
        <v>0</v>
      </c>
      <c r="D39" s="35">
        <v>0</v>
      </c>
      <c r="E39" s="36">
        <v>0</v>
      </c>
      <c r="F39" s="35">
        <v>0</v>
      </c>
      <c r="G39" s="35">
        <v>0</v>
      </c>
      <c r="H39" s="36">
        <f>E39-F39</f>
        <v>0</v>
      </c>
    </row>
    <row r="40" spans="1:10" s="32" customFormat="1" ht="15" customHeight="1" x14ac:dyDescent="0.2">
      <c r="A40" s="33">
        <v>4200</v>
      </c>
      <c r="B40" s="34" t="s">
        <v>42</v>
      </c>
      <c r="C40" s="35">
        <v>0</v>
      </c>
      <c r="D40" s="35">
        <v>0</v>
      </c>
      <c r="E40" s="36">
        <v>0</v>
      </c>
      <c r="F40" s="35">
        <v>0</v>
      </c>
      <c r="G40" s="35">
        <v>0</v>
      </c>
      <c r="H40" s="36">
        <f t="shared" ref="H40:H47" si="6">E40-F40</f>
        <v>0</v>
      </c>
    </row>
    <row r="41" spans="1:10" s="32" customFormat="1" ht="15" customHeight="1" x14ac:dyDescent="0.2">
      <c r="A41" s="33">
        <v>4300</v>
      </c>
      <c r="B41" s="34" t="s">
        <v>43</v>
      </c>
      <c r="C41" s="35">
        <v>350000</v>
      </c>
      <c r="D41" s="35">
        <v>0</v>
      </c>
      <c r="E41" s="36">
        <v>350000</v>
      </c>
      <c r="F41" s="35">
        <v>0</v>
      </c>
      <c r="G41" s="35">
        <v>0</v>
      </c>
      <c r="H41" s="36">
        <f t="shared" si="6"/>
        <v>350000</v>
      </c>
    </row>
    <row r="42" spans="1:10" s="32" customFormat="1" ht="15" customHeight="1" x14ac:dyDescent="0.2">
      <c r="A42" s="33">
        <v>4400</v>
      </c>
      <c r="B42" s="34" t="s">
        <v>44</v>
      </c>
      <c r="C42" s="35">
        <v>2690000</v>
      </c>
      <c r="D42" s="35">
        <v>-25000</v>
      </c>
      <c r="E42" s="36">
        <v>2665000</v>
      </c>
      <c r="F42" s="35">
        <v>140782.76999999999</v>
      </c>
      <c r="G42" s="35">
        <v>140782.76999999999</v>
      </c>
      <c r="H42" s="36">
        <f t="shared" si="6"/>
        <v>2524217.23</v>
      </c>
    </row>
    <row r="43" spans="1:10" s="32" customFormat="1" ht="15" customHeight="1" x14ac:dyDescent="0.2">
      <c r="A43" s="33">
        <v>4500</v>
      </c>
      <c r="B43" s="34" t="s">
        <v>45</v>
      </c>
      <c r="C43" s="35">
        <v>500000</v>
      </c>
      <c r="D43" s="35">
        <v>0</v>
      </c>
      <c r="E43" s="36">
        <v>500000</v>
      </c>
      <c r="F43" s="35">
        <v>218987</v>
      </c>
      <c r="G43" s="35">
        <v>218987</v>
      </c>
      <c r="H43" s="36">
        <f t="shared" si="6"/>
        <v>281013</v>
      </c>
    </row>
    <row r="44" spans="1:10" s="32" customFormat="1" ht="15" customHeight="1" x14ac:dyDescent="0.2">
      <c r="A44" s="33">
        <v>4600</v>
      </c>
      <c r="B44" s="34" t="s">
        <v>46</v>
      </c>
      <c r="C44" s="35">
        <v>0</v>
      </c>
      <c r="D44" s="35">
        <v>0</v>
      </c>
      <c r="E44" s="36">
        <v>0</v>
      </c>
      <c r="F44" s="35">
        <v>0</v>
      </c>
      <c r="G44" s="35">
        <v>0</v>
      </c>
      <c r="H44" s="36">
        <f t="shared" si="6"/>
        <v>0</v>
      </c>
    </row>
    <row r="45" spans="1:10" s="32" customFormat="1" ht="15" customHeight="1" x14ac:dyDescent="0.2">
      <c r="A45" s="33">
        <v>4700</v>
      </c>
      <c r="B45" s="34" t="s">
        <v>47</v>
      </c>
      <c r="C45" s="35">
        <v>0</v>
      </c>
      <c r="D45" s="35">
        <v>0</v>
      </c>
      <c r="E45" s="36">
        <v>0</v>
      </c>
      <c r="F45" s="35">
        <v>0</v>
      </c>
      <c r="G45" s="35">
        <v>0</v>
      </c>
      <c r="H45" s="36">
        <f t="shared" si="6"/>
        <v>0</v>
      </c>
      <c r="J45" s="31"/>
    </row>
    <row r="46" spans="1:10" s="32" customFormat="1" ht="15" customHeight="1" x14ac:dyDescent="0.2">
      <c r="A46" s="33">
        <v>4800</v>
      </c>
      <c r="B46" s="34" t="s">
        <v>48</v>
      </c>
      <c r="C46" s="35">
        <v>0</v>
      </c>
      <c r="D46" s="35">
        <v>0</v>
      </c>
      <c r="E46" s="36">
        <v>0</v>
      </c>
      <c r="F46" s="35">
        <v>0</v>
      </c>
      <c r="G46" s="35">
        <v>0</v>
      </c>
      <c r="H46" s="36">
        <f t="shared" si="6"/>
        <v>0</v>
      </c>
      <c r="J46" s="31"/>
    </row>
    <row r="47" spans="1:10" s="32" customFormat="1" ht="15" customHeight="1" x14ac:dyDescent="0.2">
      <c r="A47" s="33">
        <v>4900</v>
      </c>
      <c r="B47" s="34" t="s">
        <v>49</v>
      </c>
      <c r="C47" s="35">
        <v>0</v>
      </c>
      <c r="D47" s="35">
        <v>0</v>
      </c>
      <c r="E47" s="36">
        <v>0</v>
      </c>
      <c r="F47" s="35">
        <v>0</v>
      </c>
      <c r="G47" s="35">
        <v>0</v>
      </c>
      <c r="H47" s="36">
        <f t="shared" si="6"/>
        <v>0</v>
      </c>
      <c r="J47" s="31"/>
    </row>
    <row r="48" spans="1:10" s="32" customFormat="1" ht="15" customHeight="1" x14ac:dyDescent="0.2">
      <c r="A48" s="37">
        <v>5000</v>
      </c>
      <c r="B48" s="38" t="s">
        <v>50</v>
      </c>
      <c r="C48" s="28">
        <f t="shared" ref="C48:H48" si="7">SUM(C49:C57)</f>
        <v>2905000</v>
      </c>
      <c r="D48" s="28">
        <f t="shared" si="7"/>
        <v>0</v>
      </c>
      <c r="E48" s="29">
        <f t="shared" si="7"/>
        <v>2905000</v>
      </c>
      <c r="F48" s="29">
        <f t="shared" si="7"/>
        <v>24999</v>
      </c>
      <c r="G48" s="29">
        <f t="shared" si="7"/>
        <v>24999</v>
      </c>
      <c r="H48" s="29">
        <f t="shared" si="7"/>
        <v>2880001</v>
      </c>
      <c r="J48" s="31"/>
    </row>
    <row r="49" spans="1:10" s="32" customFormat="1" ht="15" customHeight="1" x14ac:dyDescent="0.2">
      <c r="A49" s="33">
        <v>5100</v>
      </c>
      <c r="B49" s="34" t="s">
        <v>51</v>
      </c>
      <c r="C49" s="35">
        <v>170000</v>
      </c>
      <c r="D49" s="35">
        <v>0</v>
      </c>
      <c r="E49" s="36">
        <v>170000</v>
      </c>
      <c r="F49" s="35">
        <v>0</v>
      </c>
      <c r="G49" s="35">
        <v>0</v>
      </c>
      <c r="H49" s="36">
        <f>E49-F49</f>
        <v>170000</v>
      </c>
      <c r="J49" s="31"/>
    </row>
    <row r="50" spans="1:10" s="32" customFormat="1" ht="15" customHeight="1" x14ac:dyDescent="0.2">
      <c r="A50" s="33">
        <v>5200</v>
      </c>
      <c r="B50" s="34" t="s">
        <v>52</v>
      </c>
      <c r="C50" s="35">
        <v>45000</v>
      </c>
      <c r="D50" s="35">
        <v>0</v>
      </c>
      <c r="E50" s="36">
        <v>45000</v>
      </c>
      <c r="F50" s="35">
        <v>24999</v>
      </c>
      <c r="G50" s="35">
        <v>24999</v>
      </c>
      <c r="H50" s="36">
        <f t="shared" ref="H50:H57" si="8">E50-F50</f>
        <v>20001</v>
      </c>
      <c r="J50" s="31"/>
    </row>
    <row r="51" spans="1:10" s="32" customFormat="1" ht="15" customHeight="1" x14ac:dyDescent="0.2">
      <c r="A51" s="33">
        <v>5300</v>
      </c>
      <c r="B51" s="34" t="s">
        <v>53</v>
      </c>
      <c r="C51" s="35">
        <v>0</v>
      </c>
      <c r="D51" s="35">
        <v>0</v>
      </c>
      <c r="E51" s="36">
        <v>0</v>
      </c>
      <c r="F51" s="35">
        <v>0</v>
      </c>
      <c r="G51" s="35">
        <v>0</v>
      </c>
      <c r="H51" s="36">
        <f t="shared" si="8"/>
        <v>0</v>
      </c>
    </row>
    <row r="52" spans="1:10" s="32" customFormat="1" ht="15" customHeight="1" x14ac:dyDescent="0.2">
      <c r="A52" s="33">
        <v>5400</v>
      </c>
      <c r="B52" s="34" t="s">
        <v>54</v>
      </c>
      <c r="C52" s="35">
        <v>2500000</v>
      </c>
      <c r="D52" s="35">
        <v>0</v>
      </c>
      <c r="E52" s="36">
        <v>2500000</v>
      </c>
      <c r="F52" s="35">
        <v>0</v>
      </c>
      <c r="G52" s="35">
        <v>0</v>
      </c>
      <c r="H52" s="36">
        <f t="shared" si="8"/>
        <v>2500000</v>
      </c>
      <c r="J52" s="39"/>
    </row>
    <row r="53" spans="1:10" s="32" customFormat="1" ht="15" customHeight="1" x14ac:dyDescent="0.2">
      <c r="A53" s="33">
        <v>5500</v>
      </c>
      <c r="B53" s="34" t="s">
        <v>55</v>
      </c>
      <c r="C53" s="35">
        <v>0</v>
      </c>
      <c r="D53" s="35">
        <v>0</v>
      </c>
      <c r="E53" s="36">
        <v>0</v>
      </c>
      <c r="F53" s="35">
        <v>0</v>
      </c>
      <c r="G53" s="35">
        <v>0</v>
      </c>
      <c r="H53" s="36">
        <f t="shared" si="8"/>
        <v>0</v>
      </c>
    </row>
    <row r="54" spans="1:10" s="32" customFormat="1" ht="15" customHeight="1" x14ac:dyDescent="0.2">
      <c r="A54" s="33">
        <v>5600</v>
      </c>
      <c r="B54" s="34" t="s">
        <v>56</v>
      </c>
      <c r="C54" s="35">
        <v>190000</v>
      </c>
      <c r="D54" s="35">
        <v>0</v>
      </c>
      <c r="E54" s="36">
        <v>190000</v>
      </c>
      <c r="F54" s="35">
        <v>0</v>
      </c>
      <c r="G54" s="35">
        <v>0</v>
      </c>
      <c r="H54" s="36">
        <f t="shared" si="8"/>
        <v>190000</v>
      </c>
    </row>
    <row r="55" spans="1:10" s="32" customFormat="1" ht="15" customHeight="1" x14ac:dyDescent="0.2">
      <c r="A55" s="33">
        <v>5700</v>
      </c>
      <c r="B55" s="34" t="s">
        <v>57</v>
      </c>
      <c r="C55" s="35">
        <v>0</v>
      </c>
      <c r="D55" s="35">
        <v>0</v>
      </c>
      <c r="E55" s="36">
        <v>0</v>
      </c>
      <c r="F55" s="35">
        <v>0</v>
      </c>
      <c r="G55" s="35">
        <v>0</v>
      </c>
      <c r="H55" s="36">
        <f t="shared" si="8"/>
        <v>0</v>
      </c>
    </row>
    <row r="56" spans="1:10" s="32" customFormat="1" ht="15" customHeight="1" x14ac:dyDescent="0.2">
      <c r="A56" s="33">
        <v>5800</v>
      </c>
      <c r="B56" s="34" t="s">
        <v>58</v>
      </c>
      <c r="C56" s="35">
        <v>0</v>
      </c>
      <c r="D56" s="35">
        <v>0</v>
      </c>
      <c r="E56" s="36">
        <v>0</v>
      </c>
      <c r="F56" s="35">
        <v>0</v>
      </c>
      <c r="G56" s="35">
        <v>0</v>
      </c>
      <c r="H56" s="36">
        <f t="shared" si="8"/>
        <v>0</v>
      </c>
    </row>
    <row r="57" spans="1:10" s="32" customFormat="1" ht="15" customHeight="1" x14ac:dyDescent="0.2">
      <c r="A57" s="33">
        <v>5900</v>
      </c>
      <c r="B57" s="34" t="s">
        <v>59</v>
      </c>
      <c r="C57" s="35">
        <v>0</v>
      </c>
      <c r="D57" s="35">
        <v>0</v>
      </c>
      <c r="E57" s="36">
        <v>0</v>
      </c>
      <c r="F57" s="35">
        <v>0</v>
      </c>
      <c r="G57" s="35">
        <v>0</v>
      </c>
      <c r="H57" s="36">
        <f t="shared" si="8"/>
        <v>0</v>
      </c>
    </row>
    <row r="58" spans="1:10" s="32" customFormat="1" ht="15" customHeight="1" x14ac:dyDescent="0.2">
      <c r="A58" s="37">
        <v>6000</v>
      </c>
      <c r="B58" s="38" t="s">
        <v>60</v>
      </c>
      <c r="C58" s="28">
        <f>SUM(C59:C61)</f>
        <v>32450000</v>
      </c>
      <c r="D58" s="28">
        <f>SUM(D59:D61)</f>
        <v>0</v>
      </c>
      <c r="E58" s="29">
        <f>C58+D58</f>
        <v>32450000</v>
      </c>
      <c r="F58" s="29">
        <f>SUM(F59:F61)</f>
        <v>7720578.04</v>
      </c>
      <c r="G58" s="29">
        <f>SUM(G59:G61)</f>
        <v>7720578.04</v>
      </c>
      <c r="H58" s="29">
        <f>SUM(H59:H61)</f>
        <v>24729421.960000001</v>
      </c>
      <c r="J58" s="30"/>
    </row>
    <row r="59" spans="1:10" s="32" customFormat="1" ht="15" customHeight="1" x14ac:dyDescent="0.2">
      <c r="A59" s="33">
        <v>6100</v>
      </c>
      <c r="B59" s="34" t="s">
        <v>61</v>
      </c>
      <c r="C59" s="35">
        <v>32450000</v>
      </c>
      <c r="D59" s="35">
        <v>0</v>
      </c>
      <c r="E59" s="36">
        <v>32450000</v>
      </c>
      <c r="F59" s="35">
        <v>7720578.04</v>
      </c>
      <c r="G59" s="35">
        <v>7720578.04</v>
      </c>
      <c r="H59" s="36">
        <f>E59-F59</f>
        <v>24729421.960000001</v>
      </c>
    </row>
    <row r="60" spans="1:10" s="32" customFormat="1" ht="15" customHeight="1" x14ac:dyDescent="0.2">
      <c r="A60" s="33">
        <v>6200</v>
      </c>
      <c r="B60" s="34" t="s">
        <v>62</v>
      </c>
      <c r="C60" s="35">
        <v>0</v>
      </c>
      <c r="D60" s="35">
        <v>0</v>
      </c>
      <c r="E60" s="36">
        <v>0</v>
      </c>
      <c r="F60" s="35">
        <v>0</v>
      </c>
      <c r="G60" s="35">
        <v>0</v>
      </c>
      <c r="H60" s="36">
        <f>E60-F60</f>
        <v>0</v>
      </c>
    </row>
    <row r="61" spans="1:10" s="32" customFormat="1" ht="15" customHeight="1" x14ac:dyDescent="0.2">
      <c r="A61" s="33">
        <v>6300</v>
      </c>
      <c r="B61" s="34" t="s">
        <v>63</v>
      </c>
      <c r="C61" s="35">
        <v>0</v>
      </c>
      <c r="D61" s="35">
        <v>0</v>
      </c>
      <c r="E61" s="36">
        <v>0</v>
      </c>
      <c r="F61" s="35">
        <v>0</v>
      </c>
      <c r="G61" s="35">
        <v>0</v>
      </c>
      <c r="H61" s="36">
        <f>E61-F61</f>
        <v>0</v>
      </c>
    </row>
    <row r="62" spans="1:10" s="32" customFormat="1" ht="15" customHeight="1" x14ac:dyDescent="0.2">
      <c r="A62" s="37">
        <v>7000</v>
      </c>
      <c r="B62" s="38" t="s">
        <v>64</v>
      </c>
      <c r="C62" s="28">
        <f t="shared" ref="C62:H62" si="9">SUM(C63:C69)</f>
        <v>0</v>
      </c>
      <c r="D62" s="28">
        <f t="shared" si="9"/>
        <v>0</v>
      </c>
      <c r="E62" s="29">
        <f t="shared" si="9"/>
        <v>0</v>
      </c>
      <c r="F62" s="29">
        <f t="shared" si="9"/>
        <v>0</v>
      </c>
      <c r="G62" s="29">
        <f t="shared" si="9"/>
        <v>0</v>
      </c>
      <c r="H62" s="29">
        <f t="shared" si="9"/>
        <v>0</v>
      </c>
    </row>
    <row r="63" spans="1:10" s="32" customFormat="1" ht="15" customHeight="1" x14ac:dyDescent="0.2">
      <c r="A63" s="33">
        <v>7100</v>
      </c>
      <c r="B63" s="34" t="s">
        <v>65</v>
      </c>
      <c r="C63" s="35">
        <v>0</v>
      </c>
      <c r="D63" s="35">
        <v>0</v>
      </c>
      <c r="E63" s="36">
        <v>0</v>
      </c>
      <c r="F63" s="35">
        <v>0</v>
      </c>
      <c r="G63" s="35">
        <v>0</v>
      </c>
      <c r="H63" s="36">
        <f>E63-F63</f>
        <v>0</v>
      </c>
    </row>
    <row r="64" spans="1:10" s="32" customFormat="1" ht="15" customHeight="1" x14ac:dyDescent="0.2">
      <c r="A64" s="33">
        <v>7200</v>
      </c>
      <c r="B64" s="34" t="s">
        <v>66</v>
      </c>
      <c r="C64" s="35">
        <v>0</v>
      </c>
      <c r="D64" s="35">
        <v>0</v>
      </c>
      <c r="E64" s="36">
        <v>0</v>
      </c>
      <c r="F64" s="35">
        <v>0</v>
      </c>
      <c r="G64" s="35">
        <v>0</v>
      </c>
      <c r="H64" s="36">
        <f t="shared" ref="H64:H69" si="10">E64-F64</f>
        <v>0</v>
      </c>
    </row>
    <row r="65" spans="1:8" s="32" customFormat="1" ht="15" customHeight="1" x14ac:dyDescent="0.2">
      <c r="A65" s="33">
        <v>7300</v>
      </c>
      <c r="B65" s="34" t="s">
        <v>67</v>
      </c>
      <c r="C65" s="35">
        <v>0</v>
      </c>
      <c r="D65" s="35">
        <v>0</v>
      </c>
      <c r="E65" s="36">
        <v>0</v>
      </c>
      <c r="F65" s="35">
        <v>0</v>
      </c>
      <c r="G65" s="35">
        <v>0</v>
      </c>
      <c r="H65" s="36">
        <f t="shared" si="10"/>
        <v>0</v>
      </c>
    </row>
    <row r="66" spans="1:8" s="32" customFormat="1" ht="15" customHeight="1" x14ac:dyDescent="0.2">
      <c r="A66" s="33">
        <v>7400</v>
      </c>
      <c r="B66" s="34" t="s">
        <v>68</v>
      </c>
      <c r="C66" s="35">
        <v>0</v>
      </c>
      <c r="D66" s="35">
        <v>0</v>
      </c>
      <c r="E66" s="36">
        <v>0</v>
      </c>
      <c r="F66" s="35">
        <v>0</v>
      </c>
      <c r="G66" s="35">
        <v>0</v>
      </c>
      <c r="H66" s="36">
        <f t="shared" si="10"/>
        <v>0</v>
      </c>
    </row>
    <row r="67" spans="1:8" s="32" customFormat="1" ht="15" customHeight="1" x14ac:dyDescent="0.2">
      <c r="A67" s="33">
        <v>7500</v>
      </c>
      <c r="B67" s="34" t="s">
        <v>69</v>
      </c>
      <c r="C67" s="35">
        <v>0</v>
      </c>
      <c r="D67" s="35">
        <v>0</v>
      </c>
      <c r="E67" s="36">
        <v>0</v>
      </c>
      <c r="F67" s="35">
        <v>0</v>
      </c>
      <c r="G67" s="35">
        <v>0</v>
      </c>
      <c r="H67" s="36">
        <f t="shared" si="10"/>
        <v>0</v>
      </c>
    </row>
    <row r="68" spans="1:8" s="32" customFormat="1" ht="15" customHeight="1" x14ac:dyDescent="0.2">
      <c r="A68" s="33">
        <v>7600</v>
      </c>
      <c r="B68" s="34" t="s">
        <v>70</v>
      </c>
      <c r="C68" s="35">
        <v>0</v>
      </c>
      <c r="D68" s="35">
        <v>0</v>
      </c>
      <c r="E68" s="36">
        <v>0</v>
      </c>
      <c r="F68" s="35">
        <v>0</v>
      </c>
      <c r="G68" s="35">
        <v>0</v>
      </c>
      <c r="H68" s="36">
        <f t="shared" si="10"/>
        <v>0</v>
      </c>
    </row>
    <row r="69" spans="1:8" s="32" customFormat="1" ht="15" customHeight="1" x14ac:dyDescent="0.2">
      <c r="A69" s="33">
        <v>7900</v>
      </c>
      <c r="B69" s="34" t="s">
        <v>71</v>
      </c>
      <c r="C69" s="35">
        <v>0</v>
      </c>
      <c r="D69" s="35">
        <v>0</v>
      </c>
      <c r="E69" s="36">
        <v>0</v>
      </c>
      <c r="F69" s="35">
        <v>0</v>
      </c>
      <c r="G69" s="35">
        <v>0</v>
      </c>
      <c r="H69" s="36">
        <f t="shared" si="10"/>
        <v>0</v>
      </c>
    </row>
    <row r="70" spans="1:8" s="32" customFormat="1" ht="15" customHeight="1" x14ac:dyDescent="0.2">
      <c r="A70" s="37">
        <v>8000</v>
      </c>
      <c r="B70" s="38" t="s">
        <v>72</v>
      </c>
      <c r="C70" s="28">
        <f t="shared" ref="C70:H70" si="11">SUM(C71:C73)</f>
        <v>1000000</v>
      </c>
      <c r="D70" s="28">
        <f t="shared" si="11"/>
        <v>0</v>
      </c>
      <c r="E70" s="29">
        <f t="shared" si="11"/>
        <v>1000000</v>
      </c>
      <c r="F70" s="29">
        <f t="shared" si="11"/>
        <v>1011580.6</v>
      </c>
      <c r="G70" s="29">
        <f t="shared" si="11"/>
        <v>1011580.6</v>
      </c>
      <c r="H70" s="29">
        <f t="shared" si="11"/>
        <v>-11580.599999999977</v>
      </c>
    </row>
    <row r="71" spans="1:8" s="32" customFormat="1" ht="15" customHeight="1" x14ac:dyDescent="0.2">
      <c r="A71" s="33">
        <v>8100</v>
      </c>
      <c r="B71" s="34" t="s">
        <v>73</v>
      </c>
      <c r="C71" s="35">
        <v>0</v>
      </c>
      <c r="D71" s="35">
        <v>0</v>
      </c>
      <c r="E71" s="36">
        <v>0</v>
      </c>
      <c r="F71" s="35">
        <v>0</v>
      </c>
      <c r="G71" s="35">
        <v>0</v>
      </c>
      <c r="H71" s="36">
        <f>E71-F71</f>
        <v>0</v>
      </c>
    </row>
    <row r="72" spans="1:8" s="32" customFormat="1" ht="15" customHeight="1" x14ac:dyDescent="0.2">
      <c r="A72" s="33">
        <v>8300</v>
      </c>
      <c r="B72" s="34" t="s">
        <v>74</v>
      </c>
      <c r="C72" s="35">
        <v>0</v>
      </c>
      <c r="D72" s="35">
        <v>0</v>
      </c>
      <c r="E72" s="36">
        <v>0</v>
      </c>
      <c r="F72" s="35">
        <v>0</v>
      </c>
      <c r="G72" s="35">
        <v>0</v>
      </c>
      <c r="H72" s="36">
        <f>E72-F72</f>
        <v>0</v>
      </c>
    </row>
    <row r="73" spans="1:8" s="32" customFormat="1" ht="15" customHeight="1" x14ac:dyDescent="0.2">
      <c r="A73" s="33">
        <v>8500</v>
      </c>
      <c r="B73" s="34" t="s">
        <v>75</v>
      </c>
      <c r="C73" s="35">
        <v>1000000</v>
      </c>
      <c r="D73" s="35">
        <v>0</v>
      </c>
      <c r="E73" s="36">
        <v>1000000</v>
      </c>
      <c r="F73" s="35">
        <v>1011580.6</v>
      </c>
      <c r="G73" s="35">
        <v>1011580.6</v>
      </c>
      <c r="H73" s="36">
        <f>E73-F73</f>
        <v>-11580.599999999977</v>
      </c>
    </row>
    <row r="74" spans="1:8" s="32" customFormat="1" ht="15" customHeight="1" x14ac:dyDescent="0.2">
      <c r="A74" s="37">
        <v>9000</v>
      </c>
      <c r="B74" s="38" t="s">
        <v>76</v>
      </c>
      <c r="C74" s="28">
        <f t="shared" ref="C74:H74" si="12">SUM(C75:C81)</f>
        <v>741940</v>
      </c>
      <c r="D74" s="28">
        <f t="shared" si="12"/>
        <v>0</v>
      </c>
      <c r="E74" s="29">
        <f t="shared" si="12"/>
        <v>741940</v>
      </c>
      <c r="F74" s="29">
        <f t="shared" si="12"/>
        <v>0</v>
      </c>
      <c r="G74" s="29">
        <f t="shared" si="12"/>
        <v>0</v>
      </c>
      <c r="H74" s="29">
        <f t="shared" si="12"/>
        <v>741940</v>
      </c>
    </row>
    <row r="75" spans="1:8" s="32" customFormat="1" ht="15" customHeight="1" x14ac:dyDescent="0.2">
      <c r="A75" s="33">
        <v>9100</v>
      </c>
      <c r="B75" s="34" t="s">
        <v>77</v>
      </c>
      <c r="C75" s="35">
        <v>0</v>
      </c>
      <c r="D75" s="35">
        <v>0</v>
      </c>
      <c r="E75" s="36">
        <v>0</v>
      </c>
      <c r="F75" s="35">
        <v>0</v>
      </c>
      <c r="G75" s="35">
        <v>0</v>
      </c>
      <c r="H75" s="36">
        <f>E75-F75</f>
        <v>0</v>
      </c>
    </row>
    <row r="76" spans="1:8" s="32" customFormat="1" ht="15" customHeight="1" x14ac:dyDescent="0.2">
      <c r="A76" s="33">
        <v>9200</v>
      </c>
      <c r="B76" s="34" t="s">
        <v>78</v>
      </c>
      <c r="C76" s="35">
        <v>0</v>
      </c>
      <c r="D76" s="35">
        <v>0</v>
      </c>
      <c r="E76" s="36">
        <v>0</v>
      </c>
      <c r="F76" s="35">
        <v>0</v>
      </c>
      <c r="G76" s="35">
        <v>0</v>
      </c>
      <c r="H76" s="36">
        <f t="shared" ref="H76:H81" si="13">E76-F76</f>
        <v>0</v>
      </c>
    </row>
    <row r="77" spans="1:8" s="32" customFormat="1" ht="15" customHeight="1" x14ac:dyDescent="0.2">
      <c r="A77" s="33">
        <v>9300</v>
      </c>
      <c r="B77" s="34" t="s">
        <v>79</v>
      </c>
      <c r="C77" s="35">
        <v>0</v>
      </c>
      <c r="D77" s="35">
        <v>0</v>
      </c>
      <c r="E77" s="36">
        <v>0</v>
      </c>
      <c r="F77" s="35">
        <v>0</v>
      </c>
      <c r="G77" s="35">
        <v>0</v>
      </c>
      <c r="H77" s="36">
        <f t="shared" si="13"/>
        <v>0</v>
      </c>
    </row>
    <row r="78" spans="1:8" s="32" customFormat="1" ht="15" customHeight="1" x14ac:dyDescent="0.2">
      <c r="A78" s="33">
        <v>9400</v>
      </c>
      <c r="B78" s="34" t="s">
        <v>80</v>
      </c>
      <c r="C78" s="35">
        <v>0</v>
      </c>
      <c r="D78" s="35">
        <v>0</v>
      </c>
      <c r="E78" s="36">
        <v>0</v>
      </c>
      <c r="F78" s="35">
        <v>0</v>
      </c>
      <c r="G78" s="35">
        <v>0</v>
      </c>
      <c r="H78" s="36">
        <f t="shared" si="13"/>
        <v>0</v>
      </c>
    </row>
    <row r="79" spans="1:8" s="32" customFormat="1" ht="15" customHeight="1" x14ac:dyDescent="0.2">
      <c r="A79" s="33">
        <v>9500</v>
      </c>
      <c r="B79" s="34" t="s">
        <v>81</v>
      </c>
      <c r="C79" s="35">
        <v>0</v>
      </c>
      <c r="D79" s="35">
        <v>0</v>
      </c>
      <c r="E79" s="36">
        <v>0</v>
      </c>
      <c r="F79" s="35">
        <v>0</v>
      </c>
      <c r="G79" s="35">
        <v>0</v>
      </c>
      <c r="H79" s="36">
        <f t="shared" si="13"/>
        <v>0</v>
      </c>
    </row>
    <row r="80" spans="1:8" s="32" customFormat="1" ht="15" customHeight="1" x14ac:dyDescent="0.2">
      <c r="A80" s="33">
        <v>9600</v>
      </c>
      <c r="B80" s="34" t="s">
        <v>82</v>
      </c>
      <c r="C80" s="35">
        <v>0</v>
      </c>
      <c r="D80" s="35">
        <v>0</v>
      </c>
      <c r="E80" s="36">
        <v>0</v>
      </c>
      <c r="F80" s="35">
        <v>0</v>
      </c>
      <c r="G80" s="35">
        <v>0</v>
      </c>
      <c r="H80" s="36">
        <f t="shared" si="13"/>
        <v>0</v>
      </c>
    </row>
    <row r="81" spans="1:9" s="32" customFormat="1" ht="15" customHeight="1" x14ac:dyDescent="0.2">
      <c r="A81" s="33">
        <v>9900</v>
      </c>
      <c r="B81" s="34" t="s">
        <v>83</v>
      </c>
      <c r="C81" s="35">
        <v>741940</v>
      </c>
      <c r="D81" s="35">
        <v>0</v>
      </c>
      <c r="E81" s="36">
        <v>741940</v>
      </c>
      <c r="F81" s="35">
        <v>0</v>
      </c>
      <c r="G81" s="35">
        <v>0</v>
      </c>
      <c r="H81" s="36">
        <f t="shared" si="13"/>
        <v>741940</v>
      </c>
    </row>
    <row r="82" spans="1:9" s="32" customFormat="1" ht="15" customHeight="1" x14ac:dyDescent="0.2">
      <c r="A82" s="40" t="s">
        <v>84</v>
      </c>
      <c r="B82" s="40"/>
      <c r="C82" s="29">
        <f t="shared" ref="C82:H82" si="14">+C10+C18+C28+C38+C48+C58+C62+C70+C74</f>
        <v>118317700</v>
      </c>
      <c r="D82" s="29">
        <f t="shared" si="14"/>
        <v>0</v>
      </c>
      <c r="E82" s="29">
        <f t="shared" si="14"/>
        <v>118317700</v>
      </c>
      <c r="F82" s="29">
        <f t="shared" si="14"/>
        <v>28083370.07</v>
      </c>
      <c r="G82" s="29">
        <f t="shared" si="14"/>
        <v>28083370.07</v>
      </c>
      <c r="H82" s="29">
        <f t="shared" si="14"/>
        <v>90234329.930000007</v>
      </c>
      <c r="I82" s="39">
        <f>E82+G82-'[1]2'!H49-'[1]2'!H51-'[1]2'!H55</f>
        <v>0</v>
      </c>
    </row>
    <row r="85" spans="1:9" ht="12.75" customHeight="1" x14ac:dyDescent="0.2">
      <c r="A85" s="41"/>
      <c r="B85" s="41"/>
      <c r="C85" s="41"/>
      <c r="D85" s="41"/>
      <c r="E85" s="41"/>
      <c r="F85" s="41"/>
      <c r="G85" s="41"/>
      <c r="H85" s="41"/>
    </row>
    <row r="91" spans="1:9" ht="14.25" customHeight="1" x14ac:dyDescent="0.2"/>
    <row r="106" spans="3:8" s="5" customFormat="1" ht="12.75" customHeight="1" x14ac:dyDescent="0.15">
      <c r="C106" s="6"/>
      <c r="D106" s="7"/>
      <c r="E106" s="6"/>
      <c r="F106" s="6"/>
      <c r="G106" s="6"/>
      <c r="H106" s="6"/>
    </row>
    <row r="107" spans="3:8" s="5" customFormat="1" ht="12.75" customHeight="1" x14ac:dyDescent="0.15">
      <c r="C107" s="6"/>
      <c r="D107" s="7"/>
      <c r="E107" s="6"/>
      <c r="F107" s="6"/>
      <c r="G107" s="6"/>
      <c r="H107" s="6"/>
    </row>
    <row r="108" spans="3:8" s="5" customFormat="1" ht="12.75" customHeight="1" x14ac:dyDescent="0.15">
      <c r="C108" s="6"/>
      <c r="D108" s="7"/>
      <c r="E108" s="6"/>
      <c r="F108" s="6"/>
      <c r="G108" s="6"/>
      <c r="H108" s="6"/>
    </row>
  </sheetData>
  <mergeCells count="9">
    <mergeCell ref="A82:B82"/>
    <mergeCell ref="A85:H85"/>
    <mergeCell ref="A2:H2"/>
    <mergeCell ref="A3:H3"/>
    <mergeCell ref="A4:H4"/>
    <mergeCell ref="A5:H5"/>
    <mergeCell ref="A7:B9"/>
    <mergeCell ref="C7:G7"/>
    <mergeCell ref="H7:H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rdriguez</dc:creator>
  <cp:lastModifiedBy>jose manuel rdriguez</cp:lastModifiedBy>
  <dcterms:created xsi:type="dcterms:W3CDTF">2026-05-20T14:30:59Z</dcterms:created>
  <dcterms:modified xsi:type="dcterms:W3CDTF">2026-05-20T14:32:49Z</dcterms:modified>
</cp:coreProperties>
</file>