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P. MANUEL RODRIGUEZ\Desktop\MUNICIPIO\CAMARGO 2\2024-2027\2026\TRANSPARENCIA 2026\1er. Trim 2026 TESORERIA 2026\"/>
    </mc:Choice>
  </mc:AlternateContent>
  <xr:revisionPtr revIDLastSave="0" documentId="13_ncr:1_{C358400C-43B7-4CA0-983D-F4B2DE2165EF}" xr6:coauthVersionLast="47" xr6:coauthVersionMax="47" xr10:uidLastSave="{00000000-0000-0000-0000-000000000000}"/>
  <bookViews>
    <workbookView xWindow="-120" yWindow="-120" windowWidth="20730" windowHeight="11160" xr2:uid="{DDE82DE9-A60B-4589-A9C8-994589C0650D}"/>
  </bookViews>
  <sheets>
    <sheet name="Hoja1" sheetId="1" r:id="rId1"/>
  </sheets>
  <externalReferences>
    <externalReference r:id="rId2"/>
  </externalReferenc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71" i="1" l="1"/>
  <c r="C71" i="1"/>
  <c r="D62" i="1"/>
  <c r="C62" i="1"/>
  <c r="D50" i="1"/>
  <c r="C50" i="1"/>
  <c r="D39" i="1"/>
  <c r="D74" i="1" s="1"/>
  <c r="C39" i="1"/>
  <c r="D34" i="1"/>
  <c r="C34" i="1"/>
  <c r="C22" i="1"/>
  <c r="C20" i="1" s="1"/>
  <c r="D20" i="1"/>
  <c r="C16" i="1"/>
  <c r="C15" i="1"/>
  <c r="D10" i="1"/>
  <c r="C10" i="1"/>
  <c r="C31" i="1" s="1"/>
  <c r="D31" i="1" l="1"/>
  <c r="D77" i="1" s="1"/>
  <c r="C74" i="1"/>
  <c r="C77" i="1"/>
  <c r="F31" i="1"/>
</calcChain>
</file>

<file path=xl/sharedStrings.xml><?xml version="1.0" encoding="utf-8"?>
<sst xmlns="http://schemas.openxmlformats.org/spreadsheetml/2006/main" count="102" uniqueCount="101">
  <si>
    <t>ADMINISTRACION 2024-2027</t>
  </si>
  <si>
    <t>ESTADO DE ACTIVIDADES</t>
  </si>
  <si>
    <t>INGRESOS Y OTROS BENEFICIOS</t>
  </si>
  <si>
    <t>Ingresos de la Gestión:</t>
  </si>
  <si>
    <t>4.1.1</t>
  </si>
  <si>
    <t>Impuestos</t>
  </si>
  <si>
    <t>4.1.2</t>
  </si>
  <si>
    <t>Cuotas y aportaciones de seguridad social</t>
  </si>
  <si>
    <t>4.1.3</t>
  </si>
  <si>
    <t xml:space="preserve">                                                                                                           </t>
  </si>
  <si>
    <t>4.1.4</t>
  </si>
  <si>
    <t>Derechos</t>
  </si>
  <si>
    <t>4.1.5</t>
  </si>
  <si>
    <t>Productos de Tipo Corriente¹</t>
  </si>
  <si>
    <t>4.1.6</t>
  </si>
  <si>
    <t>Aprovechamientos de Tipo corriente</t>
  </si>
  <si>
    <t>4.1.7</t>
  </si>
  <si>
    <t>Ingresos por Venta de Bienes y Servicios</t>
  </si>
  <si>
    <t>4.1.9</t>
  </si>
  <si>
    <t>Ingresos no Comprendidos en las Fracciones de la Ley de Ingresos Causados en Ejercicios Fiscales Anteriores Pendientes de Liquidación o Pago</t>
  </si>
  <si>
    <t>Participaciones, Aportaciones, Transferencias, Asignaciones, Subsidios y Otras Ayudas</t>
  </si>
  <si>
    <t>4.2.1</t>
  </si>
  <si>
    <t>Participaciones y Aportaciones</t>
  </si>
  <si>
    <t>4.2.2</t>
  </si>
  <si>
    <t>Transferencias, Asignaciones, subsidios y Otras Ayudas</t>
  </si>
  <si>
    <t>Otros Ingresos y Beneficios</t>
  </si>
  <si>
    <t>4.3.1</t>
  </si>
  <si>
    <t>Ingresos Financieros</t>
  </si>
  <si>
    <t>4.3.2</t>
  </si>
  <si>
    <t>Incremento por Variacion de Inventarios</t>
  </si>
  <si>
    <t>4.3.3</t>
  </si>
  <si>
    <t>Disminucion del Exceso de Estimaciones por Perdida o Deterioro u Obsolescencia</t>
  </si>
  <si>
    <t>4.3.4</t>
  </si>
  <si>
    <t>Disminución del Exceso de Provisiones</t>
  </si>
  <si>
    <t>4.3.9</t>
  </si>
  <si>
    <t>Otros Ingresos y Beneficios Varios</t>
  </si>
  <si>
    <t>Total de Ingresos y Otros Beneficios</t>
  </si>
  <si>
    <t>GASTOS Y OTRAS PÉRDIDAS</t>
  </si>
  <si>
    <t>Gastos de Funcionamiento</t>
  </si>
  <si>
    <t>5.1.1</t>
  </si>
  <si>
    <t>Servicios Personales</t>
  </si>
  <si>
    <t>5.1.2</t>
  </si>
  <si>
    <t>Materiales y Suministros</t>
  </si>
  <si>
    <t>5.1.3</t>
  </si>
  <si>
    <t>Servicios Generales</t>
  </si>
  <si>
    <t>Transferencias, Asignaciones, Subsidios y Otras Ayudas</t>
  </si>
  <si>
    <t>5.2.1</t>
  </si>
  <si>
    <t>Transferencias Internas y Asignaciones al Sector Público</t>
  </si>
  <si>
    <t>5.2.2</t>
  </si>
  <si>
    <t>Transferencias al Resto del Sector Público</t>
  </si>
  <si>
    <t>5.2.3</t>
  </si>
  <si>
    <t>Subsidios y Subvenciones</t>
  </si>
  <si>
    <t>5.2.4</t>
  </si>
  <si>
    <t>Ayudas Sociales</t>
  </si>
  <si>
    <t>5.2.5</t>
  </si>
  <si>
    <t>Pensiones y Jubilaciones</t>
  </si>
  <si>
    <t>5.2.6</t>
  </si>
  <si>
    <t>Transferencias a Fideicomisos, Mandatos y Contratos Análogos</t>
  </si>
  <si>
    <t>5.2.7</t>
  </si>
  <si>
    <t>Transferencias a la Seguridad Social</t>
  </si>
  <si>
    <t>5.2.8</t>
  </si>
  <si>
    <t>Donativos</t>
  </si>
  <si>
    <t>5.2.9</t>
  </si>
  <si>
    <t>Transferencias al Exterior</t>
  </si>
  <si>
    <t>5.3.1</t>
  </si>
  <si>
    <t xml:space="preserve">Participaciones </t>
  </si>
  <si>
    <t>5.3.2</t>
  </si>
  <si>
    <t>Aportaciones</t>
  </si>
  <si>
    <t>5.3.3</t>
  </si>
  <si>
    <t>Convenios</t>
  </si>
  <si>
    <t>Intereses, Comisiones y Otros Gastos de la Deuda Pública</t>
  </si>
  <si>
    <t>5.4.1</t>
  </si>
  <si>
    <t>Intereses de la Deuda Pública</t>
  </si>
  <si>
    <t>5.4.2</t>
  </si>
  <si>
    <t>Comisiones de la Deuda Pública</t>
  </si>
  <si>
    <t>5.4.3</t>
  </si>
  <si>
    <t>Gastos de la Deuda Pública</t>
  </si>
  <si>
    <t>5.4.4</t>
  </si>
  <si>
    <t>Costo por Coberturas</t>
  </si>
  <si>
    <t>5.4.5</t>
  </si>
  <si>
    <t>Apoyos Financieros</t>
  </si>
  <si>
    <t>Otros Gastos y Pérdidas Extraordinarias</t>
  </si>
  <si>
    <t>5.5.1</t>
  </si>
  <si>
    <t xml:space="preserve">Estimaciones, Depreciaciones, Deterioros, Obsolescencia y Amortizaciones </t>
  </si>
  <si>
    <t>5.5.2</t>
  </si>
  <si>
    <t>Provisiones</t>
  </si>
  <si>
    <t>5.5.3</t>
  </si>
  <si>
    <t>Disminución de Inventarios</t>
  </si>
  <si>
    <t>5.5.4</t>
  </si>
  <si>
    <t>Aumento por Insuficiencia de Estimaciones por Pérdida o Deterioro y Obsolencia</t>
  </si>
  <si>
    <t>5.5.5</t>
  </si>
  <si>
    <t>Aumento por Insuficiencia de Provisiones</t>
  </si>
  <si>
    <t>5.5.9</t>
  </si>
  <si>
    <t>Otros Gastos</t>
  </si>
  <si>
    <t>Inversión Pública</t>
  </si>
  <si>
    <t>5.6.1</t>
  </si>
  <si>
    <t>Inversión Pública No Capitalizable</t>
  </si>
  <si>
    <t>Total de Gastos y Otras Pérdidas</t>
  </si>
  <si>
    <t>Resultado del Ejercicio (Ahorro/Desahorro)</t>
  </si>
  <si>
    <t>MUNICIPIO DE  H. CAMARGO, TAMAULIPAS.</t>
  </si>
  <si>
    <t>DEL 01 DE ENERO AL 31 DE MARZO DEL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</si>
</sst>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5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0"/>
      <color indexed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10"/>
      <color indexed="10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11"/>
      <color indexed="8"/>
      <name val="Calibri"/>
      <family val="2"/>
    </font>
    <font>
      <sz val="9"/>
      <name val="Arial"/>
      <family val="2"/>
    </font>
    <font>
      <b/>
      <i/>
      <sz val="10"/>
      <name val="Arial"/>
      <family val="2"/>
    </font>
    <font>
      <b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1" applyFont="1"/>
    <xf numFmtId="0" fontId="1" fillId="0" borderId="0" xfId="1"/>
    <xf numFmtId="0" fontId="3" fillId="0" borderId="0" xfId="1" applyFont="1"/>
    <xf numFmtId="0" fontId="4" fillId="0" borderId="0" xfId="1" applyFont="1" applyAlignment="1">
      <alignment horizontal="center"/>
    </xf>
    <xf numFmtId="0" fontId="5" fillId="0" borderId="0" xfId="1" applyFont="1"/>
    <xf numFmtId="43" fontId="5" fillId="0" borderId="0" xfId="2" applyFont="1" applyFill="1"/>
    <xf numFmtId="0" fontId="4" fillId="0" borderId="0" xfId="1" applyFont="1" applyAlignment="1">
      <alignment horizontal="right"/>
    </xf>
    <xf numFmtId="43" fontId="1" fillId="0" borderId="0" xfId="2" applyFont="1"/>
    <xf numFmtId="0" fontId="6" fillId="0" borderId="0" xfId="1" applyFont="1" applyAlignment="1">
      <alignment horizontal="right"/>
    </xf>
    <xf numFmtId="0" fontId="6" fillId="0" borderId="0" xfId="1" applyFont="1"/>
    <xf numFmtId="0" fontId="6" fillId="0" borderId="0" xfId="2" applyNumberFormat="1" applyFont="1" applyFill="1" applyAlignment="1">
      <alignment horizontal="center"/>
    </xf>
    <xf numFmtId="0" fontId="7" fillId="0" borderId="0" xfId="1" applyFont="1"/>
    <xf numFmtId="3" fontId="6" fillId="0" borderId="0" xfId="2" applyNumberFormat="1" applyFont="1" applyFill="1"/>
    <xf numFmtId="0" fontId="8" fillId="0" borderId="0" xfId="1" applyFont="1"/>
    <xf numFmtId="0" fontId="9" fillId="0" borderId="0" xfId="0" applyFont="1" applyAlignment="1">
      <alignment horizontal="left" vertical="center"/>
    </xf>
    <xf numFmtId="3" fontId="6" fillId="0" borderId="1" xfId="2" applyNumberFormat="1" applyFont="1" applyFill="1" applyBorder="1"/>
    <xf numFmtId="0" fontId="10" fillId="0" borderId="0" xfId="0" applyFont="1" applyAlignment="1">
      <alignment horizontal="left" vertical="center"/>
    </xf>
    <xf numFmtId="43" fontId="12" fillId="2" borderId="0" xfId="3" applyFont="1" applyFill="1" applyBorder="1" applyAlignment="1" applyProtection="1">
      <alignment horizontal="right" vertical="top" indent="1"/>
      <protection locked="0"/>
    </xf>
    <xf numFmtId="43" fontId="12" fillId="2" borderId="0" xfId="4" applyFont="1" applyFill="1" applyBorder="1" applyAlignment="1" applyProtection="1">
      <alignment horizontal="right" vertical="top" indent="1"/>
      <protection locked="0"/>
    </xf>
    <xf numFmtId="43" fontId="12" fillId="2" borderId="0" xfId="5" applyFont="1" applyFill="1" applyBorder="1" applyAlignment="1" applyProtection="1">
      <alignment horizontal="right" vertical="top" indent="1"/>
      <protection locked="0"/>
    </xf>
    <xf numFmtId="43" fontId="3" fillId="0" borderId="0" xfId="3" applyFont="1" applyFill="1" applyBorder="1"/>
    <xf numFmtId="43" fontId="3" fillId="0" borderId="0" xfId="1" applyNumberFormat="1" applyFont="1"/>
    <xf numFmtId="0" fontId="1" fillId="0" borderId="0" xfId="1" applyAlignment="1">
      <alignment vertical="top" wrapText="1"/>
    </xf>
    <xf numFmtId="4" fontId="12" fillId="0" borderId="0" xfId="6" applyNumberFormat="1" applyFont="1" applyFill="1" applyBorder="1" applyAlignment="1" applyProtection="1">
      <alignment vertical="top"/>
      <protection locked="0"/>
    </xf>
    <xf numFmtId="0" fontId="10" fillId="0" borderId="0" xfId="0" applyFont="1" applyAlignment="1">
      <alignment horizontal="left" vertical="top"/>
    </xf>
    <xf numFmtId="4" fontId="1" fillId="0" borderId="0" xfId="2" applyNumberFormat="1" applyFont="1" applyFill="1"/>
    <xf numFmtId="0" fontId="9" fillId="0" borderId="0" xfId="0" applyFont="1" applyAlignment="1">
      <alignment horizontal="left" vertical="top"/>
    </xf>
    <xf numFmtId="0" fontId="6" fillId="0" borderId="0" xfId="1" applyFont="1" applyAlignment="1">
      <alignment wrapText="1"/>
    </xf>
    <xf numFmtId="4" fontId="1" fillId="0" borderId="1" xfId="2" applyNumberFormat="1" applyFont="1" applyFill="1" applyBorder="1"/>
    <xf numFmtId="43" fontId="2" fillId="2" borderId="0" xfId="4" applyFont="1" applyFill="1" applyBorder="1" applyAlignment="1" applyProtection="1">
      <alignment horizontal="right" vertical="top" indent="1"/>
      <protection locked="0"/>
    </xf>
    <xf numFmtId="3" fontId="12" fillId="0" borderId="0" xfId="3" applyNumberFormat="1" applyFont="1" applyFill="1" applyBorder="1" applyAlignment="1" applyProtection="1">
      <alignment vertical="top"/>
      <protection locked="0"/>
    </xf>
    <xf numFmtId="3" fontId="1" fillId="0" borderId="0" xfId="2" applyNumberFormat="1" applyFont="1" applyFill="1"/>
    <xf numFmtId="3" fontId="1" fillId="0" borderId="1" xfId="2" applyNumberFormat="1" applyFont="1" applyFill="1" applyBorder="1"/>
    <xf numFmtId="0" fontId="1" fillId="0" borderId="0" xfId="1" applyAlignment="1">
      <alignment wrapText="1"/>
    </xf>
    <xf numFmtId="0" fontId="13" fillId="0" borderId="0" xfId="1" applyFont="1" applyAlignment="1">
      <alignment horizontal="center"/>
    </xf>
    <xf numFmtId="43" fontId="6" fillId="3" borderId="1" xfId="3" applyFont="1" applyFill="1" applyBorder="1"/>
    <xf numFmtId="43" fontId="8" fillId="0" borderId="0" xfId="1" applyNumberFormat="1" applyFont="1"/>
    <xf numFmtId="3" fontId="12" fillId="0" borderId="0" xfId="6" applyNumberFormat="1" applyFont="1" applyFill="1" applyBorder="1" applyAlignment="1" applyProtection="1">
      <alignment vertical="top"/>
      <protection locked="0"/>
    </xf>
    <xf numFmtId="3" fontId="12" fillId="2" borderId="0" xfId="7" applyNumberFormat="1" applyFont="1" applyFill="1" applyBorder="1" applyAlignment="1" applyProtection="1">
      <alignment vertical="top"/>
      <protection locked="0"/>
    </xf>
    <xf numFmtId="4" fontId="14" fillId="0" borderId="0" xfId="6" applyNumberFormat="1" applyFont="1" applyFill="1" applyBorder="1" applyAlignment="1" applyProtection="1">
      <alignment vertical="top"/>
      <protection locked="0"/>
    </xf>
    <xf numFmtId="4" fontId="6" fillId="0" borderId="0" xfId="2" applyNumberFormat="1" applyFont="1" applyFill="1"/>
    <xf numFmtId="4" fontId="6" fillId="0" borderId="1" xfId="2" applyNumberFormat="1" applyFont="1" applyFill="1" applyBorder="1"/>
    <xf numFmtId="4" fontId="1" fillId="0" borderId="0" xfId="2" applyNumberFormat="1" applyFont="1" applyFill="1" applyAlignment="1"/>
    <xf numFmtId="4" fontId="6" fillId="3" borderId="1" xfId="2" applyNumberFormat="1" applyFont="1" applyFill="1" applyBorder="1"/>
    <xf numFmtId="4" fontId="6" fillId="3" borderId="1" xfId="2" applyNumberFormat="1" applyFont="1" applyFill="1" applyBorder="1" applyAlignment="1"/>
    <xf numFmtId="4" fontId="1" fillId="0" borderId="0" xfId="2" applyNumberFormat="1" applyFont="1"/>
    <xf numFmtId="4" fontId="1" fillId="0" borderId="0" xfId="2" applyNumberFormat="1" applyFont="1" applyAlignment="1"/>
    <xf numFmtId="0" fontId="6" fillId="0" borderId="0" xfId="1" applyFont="1" applyAlignment="1">
      <alignment horizontal="center"/>
    </xf>
    <xf numFmtId="4" fontId="6" fillId="3" borderId="2" xfId="2" applyNumberFormat="1" applyFont="1" applyFill="1" applyBorder="1"/>
    <xf numFmtId="4" fontId="6" fillId="3" borderId="2" xfId="2" applyNumberFormat="1" applyFont="1" applyFill="1" applyBorder="1" applyAlignment="1"/>
    <xf numFmtId="3" fontId="8" fillId="0" borderId="0" xfId="1" applyNumberFormat="1" applyFont="1"/>
  </cellXfs>
  <cellStyles count="8">
    <cellStyle name="Millares 100 2 2 2 2" xfId="3" xr:uid="{00D500BA-82A1-41BC-8EF7-9B48800B4381}"/>
    <cellStyle name="Millares 13" xfId="6" xr:uid="{1D9CFAFC-3D5B-4ECB-AF15-2BDF766A1F65}"/>
    <cellStyle name="Millares 2" xfId="2" xr:uid="{1C3BA579-1799-4275-941A-56A6777D5074}"/>
    <cellStyle name="Millares 219" xfId="5" xr:uid="{2AB458C9-27CB-48D9-839E-661341BA5708}"/>
    <cellStyle name="Millares 221" xfId="4" xr:uid="{F232697F-B6C3-4490-9B66-F51650B7D366}"/>
    <cellStyle name="Millares 80" xfId="7" xr:uid="{BB42B002-B346-4423-B12C-557D5306C338}"/>
    <cellStyle name="Normal" xfId="0" builtinId="0"/>
    <cellStyle name="Normal 2" xfId="1" xr:uid="{7355B741-0A26-4E9D-BECC-22EAC3AB876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561975</xdr:colOff>
      <xdr:row>1</xdr:row>
      <xdr:rowOff>123825</xdr:rowOff>
    </xdr:from>
    <xdr:to>
      <xdr:col>3</xdr:col>
      <xdr:colOff>876300</xdr:colOff>
      <xdr:row>3</xdr:row>
      <xdr:rowOff>180975</xdr:rowOff>
    </xdr:to>
    <xdr:pic>
      <xdr:nvPicPr>
        <xdr:cNvPr id="2" name="Imagen 6" descr="Gobierno del Estado de Tamaulipas">
          <a:extLst>
            <a:ext uri="{FF2B5EF4-FFF2-40B4-BE49-F238E27FC236}">
              <a16:creationId xmlns:a16="http://schemas.microsoft.com/office/drawing/2014/main" id="{639CBA48-3E9F-413A-8E28-F05BB81EFD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285750"/>
          <a:ext cx="13335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76201</xdr:colOff>
      <xdr:row>1</xdr:row>
      <xdr:rowOff>38100</xdr:rowOff>
    </xdr:from>
    <xdr:to>
      <xdr:col>1</xdr:col>
      <xdr:colOff>893880</xdr:colOff>
      <xdr:row>3</xdr:row>
      <xdr:rowOff>161925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D4460AB-4456-4A63-802A-AC17C7F4C0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1" y="200025"/>
          <a:ext cx="1112954" cy="504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CP.%20MANUEL%20RODRIGUEZ\Desktop\MUNICIPIO\CAMARGO%202\2024-2027\2026\INFORME%20FINANCIDERO%202026\INFORME%20FINANCIERO%20MARZO%202026\A)ESTADO%20FINANCIERO\INFORME%20FINANCIERO%20MARZO%202026%20CAMARGO.xlsx" TargetMode="External"/><Relationship Id="rId1" Type="http://schemas.openxmlformats.org/officeDocument/2006/relationships/externalLinkPath" Target="/Users/CP.%20MANUEL%20RODRIGUEZ/Desktop/MUNICIPIO/CAMARGO%202/2024-2027/2026/INFORME%20FINANCIDERO%202026/INFORME%20FINANCIERO%20MARZO%202026/A)ESTADO%20FINANCIERO/INFORME%20FINANCIERO%20MARZO%202026%20CAMARG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DICE"/>
      <sheetName val="1"/>
      <sheetName val="1.1"/>
      <sheetName val="2"/>
      <sheetName val="5"/>
      <sheetName val="6"/>
      <sheetName val="8"/>
      <sheetName val="9.1"/>
      <sheetName val="9.1.2"/>
      <sheetName val="A3"/>
      <sheetName val="A5a1"/>
      <sheetName val="A5a2"/>
      <sheetName val="A5b"/>
      <sheetName val="A6"/>
      <sheetName val="7.II.3"/>
      <sheetName val="7.II.8"/>
      <sheetName val="7.II.9"/>
      <sheetName val="7.II.12"/>
      <sheetName val="7.III.1-2"/>
      <sheetName val="7.V.1"/>
      <sheetName val="7.V.2"/>
      <sheetName val="7.M.1"/>
      <sheetName val="CONCILIACIONES BANCARIAS"/>
      <sheetName val="BANCOS"/>
      <sheetName val="Hoja1"/>
    </sheetNames>
    <sheetDataSet>
      <sheetData sheetId="0"/>
      <sheetData sheetId="1"/>
      <sheetData sheetId="2">
        <row r="26">
          <cell r="O26">
            <v>0</v>
          </cell>
        </row>
        <row r="32">
          <cell r="O32">
            <v>0</v>
          </cell>
        </row>
        <row r="49">
          <cell r="O49">
            <v>0</v>
          </cell>
        </row>
        <row r="68">
          <cell r="O68">
            <v>31358567.199999999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6CAE5F-AB36-4089-A7AC-EEFE439D1871}">
  <dimension ref="A1:F78"/>
  <sheetViews>
    <sheetView tabSelected="1" workbookViewId="0">
      <selection activeCell="F9" sqref="F9"/>
    </sheetView>
  </sheetViews>
  <sheetFormatPr baseColWidth="10" defaultRowHeight="12.75" x14ac:dyDescent="0.2"/>
  <cols>
    <col min="1" max="1" width="4.42578125" style="1" bestFit="1" customWidth="1"/>
    <col min="2" max="2" width="63.140625" style="2" customWidth="1"/>
    <col min="3" max="3" width="15.28515625" style="8" customWidth="1"/>
    <col min="4" max="4" width="14.7109375" style="8" customWidth="1"/>
    <col min="5" max="6" width="11.42578125" style="3"/>
    <col min="7" max="16384" width="11.42578125" style="2"/>
  </cols>
  <sheetData>
    <row r="1" spans="1:6" x14ac:dyDescent="0.2">
      <c r="C1" s="2"/>
      <c r="D1" s="2"/>
    </row>
    <row r="2" spans="1:6" ht="15" x14ac:dyDescent="0.25">
      <c r="A2" s="4" t="s">
        <v>99</v>
      </c>
      <c r="B2" s="4"/>
      <c r="C2" s="4"/>
      <c r="D2" s="4"/>
    </row>
    <row r="3" spans="1:6" ht="15" customHeight="1" x14ac:dyDescent="0.25">
      <c r="A3" s="4" t="s">
        <v>0</v>
      </c>
      <c r="B3" s="4"/>
      <c r="C3" s="4"/>
      <c r="D3" s="4"/>
    </row>
    <row r="4" spans="1:6" ht="15" x14ac:dyDescent="0.25">
      <c r="A4" s="4" t="s">
        <v>1</v>
      </c>
      <c r="B4" s="4"/>
      <c r="C4" s="4"/>
      <c r="D4" s="4"/>
    </row>
    <row r="5" spans="1:6" ht="16.5" customHeight="1" x14ac:dyDescent="0.25">
      <c r="A5" s="4" t="s">
        <v>100</v>
      </c>
      <c r="B5" s="4"/>
      <c r="C5" s="4"/>
      <c r="D5" s="4"/>
    </row>
    <row r="6" spans="1:6" ht="15" x14ac:dyDescent="0.25">
      <c r="B6" s="5"/>
      <c r="C6" s="6"/>
      <c r="D6" s="7"/>
    </row>
    <row r="7" spans="1:6" x14ac:dyDescent="0.2">
      <c r="D7" s="9"/>
    </row>
    <row r="8" spans="1:6" x14ac:dyDescent="0.2">
      <c r="B8" s="10"/>
      <c r="C8" s="11">
        <v>2026</v>
      </c>
      <c r="D8" s="11">
        <v>2025</v>
      </c>
    </row>
    <row r="9" spans="1:6" s="10" customFormat="1" x14ac:dyDescent="0.2">
      <c r="A9" s="12">
        <v>4</v>
      </c>
      <c r="B9" s="10" t="s">
        <v>2</v>
      </c>
      <c r="C9" s="13"/>
      <c r="D9" s="13"/>
      <c r="E9" s="14"/>
      <c r="F9" s="14"/>
    </row>
    <row r="10" spans="1:6" s="10" customFormat="1" x14ac:dyDescent="0.2">
      <c r="A10" s="15">
        <v>4.0999999999999996</v>
      </c>
      <c r="B10" s="10" t="s">
        <v>3</v>
      </c>
      <c r="C10" s="16">
        <f>SUM(C11:C19)</f>
        <v>1723102.02</v>
      </c>
      <c r="D10" s="16">
        <f>SUM(D11:D19)</f>
        <v>4231159.33</v>
      </c>
      <c r="E10" s="14"/>
      <c r="F10" s="14"/>
    </row>
    <row r="11" spans="1:6" x14ac:dyDescent="0.2">
      <c r="A11" s="17" t="s">
        <v>4</v>
      </c>
      <c r="B11" s="2" t="s">
        <v>5</v>
      </c>
      <c r="C11" s="18">
        <v>1628369</v>
      </c>
      <c r="D11" s="19">
        <v>2890142.33</v>
      </c>
    </row>
    <row r="12" spans="1:6" x14ac:dyDescent="0.2">
      <c r="A12" s="17" t="s">
        <v>6</v>
      </c>
      <c r="B12" s="2" t="s">
        <v>7</v>
      </c>
      <c r="C12" s="20">
        <v>0</v>
      </c>
      <c r="D12" s="20">
        <v>0</v>
      </c>
    </row>
    <row r="13" spans="1:6" x14ac:dyDescent="0.2">
      <c r="A13" s="17" t="s">
        <v>8</v>
      </c>
      <c r="B13" s="2" t="s">
        <v>9</v>
      </c>
      <c r="C13" s="20">
        <v>0</v>
      </c>
      <c r="D13" s="20">
        <v>0</v>
      </c>
    </row>
    <row r="14" spans="1:6" x14ac:dyDescent="0.2">
      <c r="A14" s="17" t="s">
        <v>10</v>
      </c>
      <c r="B14" s="2" t="s">
        <v>11</v>
      </c>
      <c r="C14" s="18">
        <v>94733.02</v>
      </c>
      <c r="D14" s="19">
        <v>1331617</v>
      </c>
      <c r="F14" s="21"/>
    </row>
    <row r="15" spans="1:6" x14ac:dyDescent="0.2">
      <c r="A15" s="17" t="s">
        <v>12</v>
      </c>
      <c r="B15" s="2" t="s">
        <v>13</v>
      </c>
      <c r="C15" s="20">
        <f>'[1]1.1'!O26</f>
        <v>0</v>
      </c>
      <c r="D15" s="20">
        <v>0</v>
      </c>
      <c r="F15" s="22"/>
    </row>
    <row r="16" spans="1:6" x14ac:dyDescent="0.2">
      <c r="A16" s="17" t="s">
        <v>14</v>
      </c>
      <c r="B16" s="2" t="s">
        <v>15</v>
      </c>
      <c r="C16" s="20">
        <f>'[1]1.1'!O32</f>
        <v>0</v>
      </c>
      <c r="D16" s="20">
        <v>9400</v>
      </c>
    </row>
    <row r="17" spans="1:6" x14ac:dyDescent="0.2">
      <c r="A17" s="17" t="s">
        <v>16</v>
      </c>
      <c r="B17" s="23" t="s">
        <v>17</v>
      </c>
      <c r="C17" s="24">
        <v>0</v>
      </c>
      <c r="D17" s="24">
        <v>0</v>
      </c>
    </row>
    <row r="18" spans="1:6" ht="29.25" customHeight="1" x14ac:dyDescent="0.2">
      <c r="A18" s="25" t="s">
        <v>18</v>
      </c>
      <c r="B18" s="23" t="s">
        <v>19</v>
      </c>
      <c r="C18" s="26"/>
      <c r="D18" s="26"/>
    </row>
    <row r="19" spans="1:6" x14ac:dyDescent="0.2">
      <c r="B19" s="10"/>
      <c r="C19" s="26"/>
      <c r="D19" s="26"/>
    </row>
    <row r="20" spans="1:6" ht="25.5" x14ac:dyDescent="0.2">
      <c r="A20" s="27">
        <v>4.2</v>
      </c>
      <c r="B20" s="28" t="s">
        <v>20</v>
      </c>
      <c r="C20" s="29">
        <f>SUM(C21:C22)</f>
        <v>29635465.18</v>
      </c>
      <c r="D20" s="29">
        <f>SUM(D21:D22)</f>
        <v>100395009.08</v>
      </c>
    </row>
    <row r="21" spans="1:6" s="10" customFormat="1" x14ac:dyDescent="0.2">
      <c r="A21" s="17" t="s">
        <v>21</v>
      </c>
      <c r="B21" s="2" t="s">
        <v>22</v>
      </c>
      <c r="C21" s="18">
        <v>29635465.18</v>
      </c>
      <c r="D21" s="30">
        <v>100395009.08</v>
      </c>
      <c r="E21" s="14"/>
      <c r="F21" s="14"/>
    </row>
    <row r="22" spans="1:6" x14ac:dyDescent="0.2">
      <c r="A22" s="17" t="s">
        <v>23</v>
      </c>
      <c r="B22" s="2" t="s">
        <v>24</v>
      </c>
      <c r="C22" s="31">
        <f>'[1]1.1'!O49</f>
        <v>0</v>
      </c>
      <c r="D22" s="31"/>
    </row>
    <row r="23" spans="1:6" x14ac:dyDescent="0.2">
      <c r="C23" s="32"/>
      <c r="D23" s="32"/>
    </row>
    <row r="24" spans="1:6" x14ac:dyDescent="0.2">
      <c r="A24" s="15">
        <v>4.3</v>
      </c>
      <c r="B24" s="10" t="s">
        <v>25</v>
      </c>
      <c r="C24" s="33">
        <v>0</v>
      </c>
      <c r="D24" s="33">
        <v>0</v>
      </c>
    </row>
    <row r="25" spans="1:6" x14ac:dyDescent="0.2">
      <c r="A25" s="17" t="s">
        <v>26</v>
      </c>
      <c r="B25" s="2" t="s">
        <v>27</v>
      </c>
      <c r="C25" s="13"/>
      <c r="D25" s="13"/>
    </row>
    <row r="26" spans="1:6" x14ac:dyDescent="0.2">
      <c r="A26" s="17" t="s">
        <v>28</v>
      </c>
      <c r="B26" s="2" t="s">
        <v>29</v>
      </c>
      <c r="C26" s="32"/>
      <c r="D26" s="32"/>
    </row>
    <row r="27" spans="1:6" ht="25.5" x14ac:dyDescent="0.2">
      <c r="A27" s="17" t="s">
        <v>30</v>
      </c>
      <c r="B27" s="34" t="s">
        <v>31</v>
      </c>
      <c r="C27" s="32"/>
      <c r="D27" s="32"/>
    </row>
    <row r="28" spans="1:6" x14ac:dyDescent="0.2">
      <c r="A28" s="17" t="s">
        <v>32</v>
      </c>
      <c r="B28" s="34" t="s">
        <v>33</v>
      </c>
      <c r="C28" s="32"/>
      <c r="D28" s="32"/>
    </row>
    <row r="29" spans="1:6" x14ac:dyDescent="0.2">
      <c r="A29" s="17" t="s">
        <v>34</v>
      </c>
      <c r="B29" s="2" t="s">
        <v>35</v>
      </c>
      <c r="C29" s="32"/>
      <c r="D29" s="32"/>
    </row>
    <row r="30" spans="1:6" x14ac:dyDescent="0.2">
      <c r="B30" s="10"/>
      <c r="C30" s="32"/>
      <c r="D30" s="32"/>
    </row>
    <row r="31" spans="1:6" s="10" customFormat="1" x14ac:dyDescent="0.2">
      <c r="A31" s="12"/>
      <c r="B31" s="35" t="s">
        <v>36</v>
      </c>
      <c r="C31" s="36">
        <f>C10+C20+C24</f>
        <v>31358567.199999999</v>
      </c>
      <c r="D31" s="36">
        <f>D10+D20+D24</f>
        <v>104626168.41</v>
      </c>
      <c r="E31" s="14"/>
      <c r="F31" s="37">
        <f>C31-'[1]1.1'!O68</f>
        <v>0</v>
      </c>
    </row>
    <row r="32" spans="1:6" x14ac:dyDescent="0.2">
      <c r="C32" s="32"/>
      <c r="D32" s="32"/>
    </row>
    <row r="33" spans="1:6" s="10" customFormat="1" x14ac:dyDescent="0.2">
      <c r="A33" s="12">
        <v>5</v>
      </c>
      <c r="B33" s="10" t="s">
        <v>37</v>
      </c>
      <c r="C33" s="13"/>
      <c r="D33" s="13"/>
      <c r="E33" s="14"/>
      <c r="F33" s="14"/>
    </row>
    <row r="34" spans="1:6" s="10" customFormat="1" x14ac:dyDescent="0.2">
      <c r="A34" s="15">
        <v>5.0999999999999996</v>
      </c>
      <c r="B34" s="10" t="s">
        <v>38</v>
      </c>
      <c r="C34" s="16">
        <f>SUM(C35:C38)</f>
        <v>18966442.66</v>
      </c>
      <c r="D34" s="16">
        <f>SUM(D35:D38)</f>
        <v>83274902.560000002</v>
      </c>
      <c r="E34" s="14"/>
      <c r="F34" s="14"/>
    </row>
    <row r="35" spans="1:6" x14ac:dyDescent="0.2">
      <c r="A35" s="17" t="s">
        <v>39</v>
      </c>
      <c r="B35" s="2" t="s">
        <v>40</v>
      </c>
      <c r="C35" s="18">
        <v>12190101.6</v>
      </c>
      <c r="D35" s="19">
        <v>53972157.649999999</v>
      </c>
    </row>
    <row r="36" spans="1:6" ht="13.5" customHeight="1" x14ac:dyDescent="0.2">
      <c r="A36" s="17" t="s">
        <v>41</v>
      </c>
      <c r="B36" s="2" t="s">
        <v>42</v>
      </c>
      <c r="C36" s="18">
        <v>3335815.68</v>
      </c>
      <c r="D36" s="19">
        <v>15067127.789999999</v>
      </c>
    </row>
    <row r="37" spans="1:6" x14ac:dyDescent="0.2">
      <c r="A37" s="17" t="s">
        <v>43</v>
      </c>
      <c r="B37" s="2" t="s">
        <v>44</v>
      </c>
      <c r="C37" s="18">
        <v>3440525.38</v>
      </c>
      <c r="D37" s="19">
        <v>14235617.119999999</v>
      </c>
    </row>
    <row r="38" spans="1:6" x14ac:dyDescent="0.2">
      <c r="C38" s="32"/>
      <c r="D38" s="32"/>
    </row>
    <row r="39" spans="1:6" s="10" customFormat="1" x14ac:dyDescent="0.2">
      <c r="A39" s="15">
        <v>5.2</v>
      </c>
      <c r="B39" s="10" t="s">
        <v>45</v>
      </c>
      <c r="C39" s="16">
        <f>SUM(C40:C48)</f>
        <v>359769.77</v>
      </c>
      <c r="D39" s="16">
        <f>SUM(D40:D48)</f>
        <v>2286707.39</v>
      </c>
      <c r="E39" s="14"/>
      <c r="F39" s="14"/>
    </row>
    <row r="40" spans="1:6" s="10" customFormat="1" x14ac:dyDescent="0.2">
      <c r="A40" s="17" t="s">
        <v>46</v>
      </c>
      <c r="B40" s="2" t="s">
        <v>47</v>
      </c>
      <c r="C40" s="38">
        <v>0</v>
      </c>
      <c r="D40" s="38">
        <v>0</v>
      </c>
      <c r="E40" s="14"/>
      <c r="F40" s="14"/>
    </row>
    <row r="41" spans="1:6" s="10" customFormat="1" x14ac:dyDescent="0.2">
      <c r="A41" s="17" t="s">
        <v>48</v>
      </c>
      <c r="B41" s="2" t="s">
        <v>49</v>
      </c>
      <c r="C41" s="38">
        <v>0</v>
      </c>
      <c r="D41" s="38">
        <v>0</v>
      </c>
      <c r="E41" s="14"/>
      <c r="F41" s="14"/>
    </row>
    <row r="42" spans="1:6" x14ac:dyDescent="0.2">
      <c r="A42" s="17" t="s">
        <v>50</v>
      </c>
      <c r="B42" s="2" t="s">
        <v>51</v>
      </c>
      <c r="C42" s="39">
        <v>0</v>
      </c>
      <c r="D42" s="39">
        <v>0</v>
      </c>
    </row>
    <row r="43" spans="1:6" x14ac:dyDescent="0.2">
      <c r="A43" s="17" t="s">
        <v>52</v>
      </c>
      <c r="B43" s="2" t="s">
        <v>53</v>
      </c>
      <c r="C43" s="18">
        <v>140782.76999999999</v>
      </c>
      <c r="D43" s="19">
        <v>1692081</v>
      </c>
    </row>
    <row r="44" spans="1:6" x14ac:dyDescent="0.2">
      <c r="A44" s="17" t="s">
        <v>54</v>
      </c>
      <c r="B44" s="2" t="s">
        <v>55</v>
      </c>
      <c r="C44" s="18">
        <v>218987</v>
      </c>
      <c r="D44" s="19">
        <v>594626.39</v>
      </c>
    </row>
    <row r="45" spans="1:6" x14ac:dyDescent="0.2">
      <c r="A45" s="17" t="s">
        <v>56</v>
      </c>
      <c r="B45" s="2" t="s">
        <v>57</v>
      </c>
      <c r="C45" s="32"/>
      <c r="D45" s="32"/>
    </row>
    <row r="46" spans="1:6" x14ac:dyDescent="0.2">
      <c r="A46" s="17" t="s">
        <v>58</v>
      </c>
      <c r="B46" s="2" t="s">
        <v>59</v>
      </c>
      <c r="C46" s="32"/>
      <c r="D46" s="32"/>
    </row>
    <row r="47" spans="1:6" x14ac:dyDescent="0.2">
      <c r="A47" s="17" t="s">
        <v>60</v>
      </c>
      <c r="B47" s="2" t="s">
        <v>61</v>
      </c>
      <c r="C47" s="32"/>
      <c r="D47" s="32"/>
    </row>
    <row r="48" spans="1:6" x14ac:dyDescent="0.2">
      <c r="A48" s="17" t="s">
        <v>62</v>
      </c>
      <c r="B48" s="2" t="s">
        <v>63</v>
      </c>
      <c r="C48" s="32"/>
      <c r="D48" s="32"/>
    </row>
    <row r="49" spans="1:6" x14ac:dyDescent="0.2">
      <c r="C49" s="32"/>
      <c r="D49" s="32"/>
    </row>
    <row r="50" spans="1:6" x14ac:dyDescent="0.2">
      <c r="A50" s="15">
        <v>5.3</v>
      </c>
      <c r="B50" s="10" t="s">
        <v>22</v>
      </c>
      <c r="C50" s="16">
        <f>SUM(C51:C53)</f>
        <v>1011580.6</v>
      </c>
      <c r="D50" s="16">
        <f>SUM(D51:D53)</f>
        <v>719273</v>
      </c>
    </row>
    <row r="51" spans="1:6" ht="16.5" customHeight="1" x14ac:dyDescent="0.2">
      <c r="A51" s="17" t="s">
        <v>64</v>
      </c>
      <c r="B51" s="2" t="s">
        <v>65</v>
      </c>
      <c r="C51" s="32"/>
      <c r="D51" s="32"/>
    </row>
    <row r="52" spans="1:6" x14ac:dyDescent="0.2">
      <c r="A52" s="17" t="s">
        <v>66</v>
      </c>
      <c r="B52" s="2" t="s">
        <v>67</v>
      </c>
      <c r="C52" s="32"/>
      <c r="D52" s="32"/>
    </row>
    <row r="53" spans="1:6" x14ac:dyDescent="0.2">
      <c r="A53" s="17" t="s">
        <v>68</v>
      </c>
      <c r="B53" s="2" t="s">
        <v>69</v>
      </c>
      <c r="C53" s="18">
        <v>1011580.6</v>
      </c>
      <c r="D53" s="19">
        <v>719273</v>
      </c>
    </row>
    <row r="54" spans="1:6" x14ac:dyDescent="0.2">
      <c r="C54" s="32"/>
      <c r="D54" s="32"/>
    </row>
    <row r="55" spans="1:6" x14ac:dyDescent="0.2">
      <c r="A55" s="1">
        <v>5.4</v>
      </c>
      <c r="B55" s="2" t="s">
        <v>70</v>
      </c>
      <c r="C55" s="38">
        <v>0</v>
      </c>
      <c r="D55" s="38">
        <v>0</v>
      </c>
    </row>
    <row r="56" spans="1:6" x14ac:dyDescent="0.2">
      <c r="A56" s="1" t="s">
        <v>71</v>
      </c>
      <c r="B56" s="2" t="s">
        <v>72</v>
      </c>
      <c r="C56" s="32"/>
      <c r="D56" s="32"/>
    </row>
    <row r="57" spans="1:6" x14ac:dyDescent="0.2">
      <c r="A57" s="1" t="s">
        <v>73</v>
      </c>
      <c r="B57" s="2" t="s">
        <v>74</v>
      </c>
      <c r="C57" s="32"/>
      <c r="D57" s="32"/>
    </row>
    <row r="58" spans="1:6" x14ac:dyDescent="0.2">
      <c r="A58" s="1" t="s">
        <v>75</v>
      </c>
      <c r="B58" s="2" t="s">
        <v>76</v>
      </c>
      <c r="C58" s="32"/>
      <c r="D58" s="32"/>
    </row>
    <row r="59" spans="1:6" x14ac:dyDescent="0.2">
      <c r="A59" s="1" t="s">
        <v>77</v>
      </c>
      <c r="B59" s="2" t="s">
        <v>78</v>
      </c>
      <c r="C59" s="32"/>
      <c r="D59" s="32"/>
    </row>
    <row r="60" spans="1:6" x14ac:dyDescent="0.2">
      <c r="A60" s="1" t="s">
        <v>79</v>
      </c>
      <c r="B60" s="2" t="s">
        <v>80</v>
      </c>
      <c r="C60" s="32"/>
      <c r="D60" s="32"/>
    </row>
    <row r="61" spans="1:6" x14ac:dyDescent="0.2">
      <c r="C61" s="26"/>
      <c r="D61" s="26"/>
    </row>
    <row r="62" spans="1:6" x14ac:dyDescent="0.2">
      <c r="A62" s="1">
        <v>5.5</v>
      </c>
      <c r="B62" s="2" t="s">
        <v>81</v>
      </c>
      <c r="C62" s="40">
        <f>SUM(C63:C68)</f>
        <v>0</v>
      </c>
      <c r="D62" s="40">
        <f>SUM(D63:D68)</f>
        <v>1476938.14</v>
      </c>
    </row>
    <row r="63" spans="1:6" s="10" customFormat="1" x14ac:dyDescent="0.2">
      <c r="A63" s="17" t="s">
        <v>82</v>
      </c>
      <c r="B63" s="2" t="s">
        <v>83</v>
      </c>
      <c r="C63" s="19"/>
      <c r="D63" s="19">
        <v>1476938.14</v>
      </c>
      <c r="E63" s="14"/>
      <c r="F63" s="14"/>
    </row>
    <row r="64" spans="1:6" s="10" customFormat="1" x14ac:dyDescent="0.2">
      <c r="A64" s="17" t="s">
        <v>84</v>
      </c>
      <c r="B64" s="2" t="s">
        <v>85</v>
      </c>
      <c r="C64" s="41"/>
      <c r="D64" s="41"/>
      <c r="E64" s="14"/>
      <c r="F64" s="14"/>
    </row>
    <row r="65" spans="1:6" s="10" customFormat="1" x14ac:dyDescent="0.2">
      <c r="A65" s="17" t="s">
        <v>86</v>
      </c>
      <c r="B65" s="2" t="s">
        <v>87</v>
      </c>
      <c r="C65" s="41"/>
      <c r="D65" s="41"/>
      <c r="E65" s="14"/>
      <c r="F65" s="14"/>
    </row>
    <row r="66" spans="1:6" s="10" customFormat="1" x14ac:dyDescent="0.2">
      <c r="A66" s="17" t="s">
        <v>88</v>
      </c>
      <c r="B66" s="2" t="s">
        <v>89</v>
      </c>
      <c r="C66" s="41"/>
      <c r="D66" s="41"/>
      <c r="E66" s="14"/>
      <c r="F66" s="14"/>
    </row>
    <row r="67" spans="1:6" s="10" customFormat="1" x14ac:dyDescent="0.2">
      <c r="A67" s="17" t="s">
        <v>90</v>
      </c>
      <c r="B67" s="2" t="s">
        <v>91</v>
      </c>
      <c r="C67" s="41"/>
      <c r="D67" s="41"/>
      <c r="E67" s="14"/>
      <c r="F67" s="14"/>
    </row>
    <row r="68" spans="1:6" s="10" customFormat="1" x14ac:dyDescent="0.2">
      <c r="A68" s="17" t="s">
        <v>92</v>
      </c>
      <c r="B68" s="2" t="s">
        <v>93</v>
      </c>
      <c r="C68" s="41"/>
      <c r="D68" s="41"/>
      <c r="E68" s="14"/>
      <c r="F68" s="14"/>
    </row>
    <row r="69" spans="1:6" x14ac:dyDescent="0.2">
      <c r="C69" s="26"/>
      <c r="D69" s="26"/>
    </row>
    <row r="70" spans="1:6" x14ac:dyDescent="0.2">
      <c r="C70" s="26"/>
      <c r="D70" s="26"/>
    </row>
    <row r="71" spans="1:6" x14ac:dyDescent="0.2">
      <c r="A71" s="15">
        <v>5.6</v>
      </c>
      <c r="B71" s="10" t="s">
        <v>94</v>
      </c>
      <c r="C71" s="42">
        <f>SUM(C72)</f>
        <v>0</v>
      </c>
      <c r="D71" s="42">
        <f>SUM(D72)</f>
        <v>20650297.140000001</v>
      </c>
    </row>
    <row r="72" spans="1:6" x14ac:dyDescent="0.2">
      <c r="A72" s="17" t="s">
        <v>95</v>
      </c>
      <c r="B72" s="2" t="s">
        <v>96</v>
      </c>
      <c r="C72" s="19"/>
      <c r="D72" s="19">
        <v>20650297.140000001</v>
      </c>
    </row>
    <row r="73" spans="1:6" x14ac:dyDescent="0.2">
      <c r="C73" s="26"/>
      <c r="D73" s="43"/>
    </row>
    <row r="74" spans="1:6" s="10" customFormat="1" x14ac:dyDescent="0.2">
      <c r="A74" s="12"/>
      <c r="B74" s="35" t="s">
        <v>97</v>
      </c>
      <c r="C74" s="44">
        <f>C34+C39+C50+C62+C71</f>
        <v>20337793.030000001</v>
      </c>
      <c r="D74" s="45">
        <f>D34+D39+D50+D62+D71</f>
        <v>108408118.23</v>
      </c>
      <c r="E74" s="14"/>
      <c r="F74" s="14"/>
    </row>
    <row r="75" spans="1:6" x14ac:dyDescent="0.2">
      <c r="C75" s="46"/>
      <c r="D75" s="47"/>
    </row>
    <row r="76" spans="1:6" x14ac:dyDescent="0.2">
      <c r="C76" s="46"/>
      <c r="D76" s="47"/>
    </row>
    <row r="77" spans="1:6" s="10" customFormat="1" ht="13.5" thickBot="1" x14ac:dyDescent="0.25">
      <c r="A77" s="12"/>
      <c r="B77" s="48" t="s">
        <v>98</v>
      </c>
      <c r="C77" s="49">
        <f>C31-C74</f>
        <v>11020774.169999998</v>
      </c>
      <c r="D77" s="50">
        <f>D31-D74</f>
        <v>-3781949.8200000077</v>
      </c>
      <c r="E77" s="51"/>
      <c r="F77" s="51"/>
    </row>
    <row r="78" spans="1:6" x14ac:dyDescent="0.2">
      <c r="C78" s="32"/>
      <c r="D78" s="32"/>
    </row>
  </sheetData>
  <mergeCells count="4">
    <mergeCell ref="A2:D2"/>
    <mergeCell ref="A3:D3"/>
    <mergeCell ref="A4:D4"/>
    <mergeCell ref="A5:D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manuel rdriguez</dc:creator>
  <cp:lastModifiedBy>jose manuel rdriguez</cp:lastModifiedBy>
  <dcterms:created xsi:type="dcterms:W3CDTF">2026-05-20T14:11:14Z</dcterms:created>
  <dcterms:modified xsi:type="dcterms:W3CDTF">2026-05-20T14:12:57Z</dcterms:modified>
</cp:coreProperties>
</file>