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2024-2027\2026\TRANSPARENCIA 2026\1er. Trim 2026 TESORERIA 2026\"/>
    </mc:Choice>
  </mc:AlternateContent>
  <xr:revisionPtr revIDLastSave="0" documentId="13_ncr:1_{DE02B17B-2552-48F8-B4B2-82D54886ED5B}" xr6:coauthVersionLast="47" xr6:coauthVersionMax="47" xr10:uidLastSave="{00000000-0000-0000-0000-000000000000}"/>
  <bookViews>
    <workbookView xWindow="-120" yWindow="-120" windowWidth="20730" windowHeight="11160" xr2:uid="{C282C5C5-3A33-4FDE-BC93-49360BC4EBEB}"/>
  </bookViews>
  <sheets>
    <sheet name="Hoja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1" l="1"/>
  <c r="E31" i="1"/>
  <c r="G30" i="1"/>
  <c r="F30" i="1"/>
  <c r="E30" i="1"/>
  <c r="D30" i="1"/>
  <c r="C30" i="1"/>
  <c r="G29" i="1"/>
  <c r="F29" i="1"/>
  <c r="E29" i="1"/>
  <c r="D29" i="1"/>
  <c r="C29" i="1"/>
  <c r="H28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E39" i="1" s="1"/>
  <c r="D26" i="1"/>
  <c r="C26" i="1"/>
  <c r="H24" i="1"/>
  <c r="H39" i="1" s="1"/>
  <c r="G24" i="1"/>
  <c r="G39" i="1" s="1"/>
  <c r="F24" i="1"/>
  <c r="F39" i="1" s="1"/>
  <c r="E24" i="1"/>
  <c r="D24" i="1"/>
  <c r="D39" i="1" s="1"/>
  <c r="C24" i="1"/>
  <c r="C39" i="1" s="1"/>
  <c r="F23" i="1"/>
  <c r="E23" i="1"/>
  <c r="I19" i="1"/>
  <c r="G19" i="1"/>
  <c r="I18" i="1" s="1"/>
  <c r="F19" i="1"/>
  <c r="D19" i="1"/>
  <c r="C19" i="1"/>
  <c r="H18" i="1"/>
  <c r="E18" i="1"/>
  <c r="E19" i="1" s="1"/>
  <c r="H17" i="1"/>
  <c r="E17" i="1"/>
  <c r="H16" i="1"/>
  <c r="H30" i="1" s="1"/>
  <c r="H15" i="1"/>
  <c r="H14" i="1"/>
  <c r="H29" i="1" s="1"/>
  <c r="H13" i="1"/>
  <c r="H12" i="1"/>
  <c r="H27" i="1" s="1"/>
  <c r="H11" i="1"/>
  <c r="H26" i="1" s="1"/>
  <c r="H10" i="1"/>
  <c r="H9" i="1"/>
  <c r="H19" i="1" l="1"/>
  <c r="C23" i="1"/>
  <c r="G23" i="1"/>
  <c r="D23" i="1"/>
  <c r="H23" i="1"/>
</calcChain>
</file>

<file path=xl/sharedStrings.xml><?xml version="1.0" encoding="utf-8"?>
<sst xmlns="http://schemas.openxmlformats.org/spreadsheetml/2006/main" count="61" uniqueCount="41">
  <si>
    <t>ADMINISTRACION 2024-2027</t>
  </si>
  <si>
    <t>ESTADO ANALITICO DE INGRESOS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</si>
  <si>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</si>
  <si>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</si>
  <si>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</si>
  <si>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</si>
  <si>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</si>
  <si>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</si>
  <si>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</si>
  <si>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</si>
  <si>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</si>
  <si>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</si>
  <si>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</si>
  <si>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</si>
  <si>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</si>
  <si>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</si>
  <si>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</si>
  <si>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</si>
  <si>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</si>
  <si>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</si>
  <si>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</si>
  <si>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</si>
  <si>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</si>
  <si>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</si>
  <si>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</si>
  <si>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</si>
  <si>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</si>
  <si>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</si>
  <si>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</si>
  <si>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</si>
  <si>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</si>
  <si>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</si>
  <si>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</si>
  <si>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</si>
  <si>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</si>
  <si>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</si>
  <si>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</si>
  <si>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</si>
  <si>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t>Ingresos excedentes</t>
    </r>
    <r>
      <rPr>
        <b/>
        <sz val="10"/>
        <rFont val="Calibri"/>
        <family val="2"/>
      </rPr>
      <t>¹</t>
    </r>
  </si>
  <si>
    <t>MUNICIPIO DE  H. CAMARGO, TAMAULIPAS.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</si>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</sst>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8"/>
      <color theme="4" tint="-0.249977111117893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/>
    </xf>
    <xf numFmtId="0" fontId="6" fillId="2" borderId="1" xfId="2" quotePrefix="1" applyFont="1" applyFill="1" applyBorder="1" applyAlignment="1">
      <alignment horizontal="center" vertical="center" wrapText="1"/>
    </xf>
    <xf numFmtId="0" fontId="2" fillId="0" borderId="2" xfId="2" applyBorder="1" applyAlignment="1">
      <alignment horizontal="left"/>
    </xf>
    <xf numFmtId="43" fontId="7" fillId="3" borderId="6" xfId="1" applyFont="1" applyFill="1" applyBorder="1" applyAlignment="1" applyProtection="1">
      <alignment horizontal="right" vertical="center"/>
      <protection locked="0"/>
    </xf>
    <xf numFmtId="0" fontId="2" fillId="0" borderId="2" xfId="2" applyBorder="1" applyAlignment="1">
      <alignment horizontal="left" wrapText="1"/>
    </xf>
    <xf numFmtId="43" fontId="7" fillId="3" borderId="6" xfId="1" applyFont="1" applyFill="1" applyBorder="1" applyAlignment="1" applyProtection="1">
      <alignment horizontal="right" vertical="center"/>
    </xf>
    <xf numFmtId="0" fontId="5" fillId="0" borderId="0" xfId="2" applyFont="1"/>
    <xf numFmtId="0" fontId="2" fillId="0" borderId="6" xfId="2" applyBorder="1" applyAlignment="1">
      <alignment horizontal="left"/>
    </xf>
    <xf numFmtId="4" fontId="7" fillId="4" borderId="6" xfId="1" applyNumberFormat="1" applyFont="1" applyFill="1" applyBorder="1" applyAlignment="1" applyProtection="1">
      <alignment horizontal="right"/>
      <protection locked="0"/>
    </xf>
    <xf numFmtId="3" fontId="7" fillId="5" borderId="6" xfId="1" applyNumberFormat="1" applyFont="1" applyFill="1" applyBorder="1" applyAlignment="1" applyProtection="1">
      <alignment horizontal="right"/>
      <protection locked="0"/>
    </xf>
    <xf numFmtId="164" fontId="4" fillId="0" borderId="0" xfId="2" applyNumberFormat="1" applyFont="1"/>
    <xf numFmtId="0" fontId="6" fillId="0" borderId="6" xfId="2" applyFont="1" applyBorder="1" applyAlignment="1">
      <alignment horizontal="center" wrapText="1"/>
    </xf>
    <xf numFmtId="4" fontId="6" fillId="0" borderId="6" xfId="3" applyNumberFormat="1" applyFont="1" applyFill="1" applyBorder="1" applyAlignment="1">
      <alignment horizontal="center"/>
    </xf>
    <xf numFmtId="4" fontId="7" fillId="5" borderId="1" xfId="1" applyNumberFormat="1" applyFont="1" applyFill="1" applyBorder="1" applyAlignment="1" applyProtection="1">
      <alignment horizontal="right"/>
      <protection locked="0"/>
    </xf>
    <xf numFmtId="43" fontId="4" fillId="0" borderId="0" xfId="1" applyFont="1"/>
    <xf numFmtId="0" fontId="6" fillId="2" borderId="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7" xfId="2" quotePrefix="1" applyFont="1" applyFill="1" applyBorder="1" applyAlignment="1">
      <alignment horizontal="center" vertical="center" wrapText="1"/>
    </xf>
    <xf numFmtId="0" fontId="6" fillId="2" borderId="6" xfId="2" quotePrefix="1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justify" wrapText="1"/>
    </xf>
    <xf numFmtId="4" fontId="8" fillId="4" borderId="6" xfId="1" applyNumberFormat="1" applyFont="1" applyFill="1" applyBorder="1" applyAlignment="1" applyProtection="1">
      <alignment horizontal="right"/>
      <protection locked="0"/>
    </xf>
    <xf numFmtId="0" fontId="2" fillId="0" borderId="6" xfId="2" applyBorder="1" applyAlignment="1">
      <alignment horizontal="left" indent="2"/>
    </xf>
    <xf numFmtId="4" fontId="7" fillId="4" borderId="6" xfId="1" applyNumberFormat="1" applyFont="1" applyFill="1" applyBorder="1" applyAlignment="1" applyProtection="1">
      <alignment horizontal="right"/>
    </xf>
    <xf numFmtId="43" fontId="4" fillId="0" borderId="0" xfId="2" applyNumberFormat="1" applyFont="1"/>
    <xf numFmtId="0" fontId="2" fillId="0" borderId="6" xfId="2" applyBorder="1" applyAlignment="1">
      <alignment horizontal="left" wrapText="1" indent="2"/>
    </xf>
    <xf numFmtId="0" fontId="2" fillId="0" borderId="6" xfId="2" applyBorder="1" applyAlignment="1">
      <alignment horizontal="justify" wrapText="1"/>
    </xf>
    <xf numFmtId="0" fontId="6" fillId="0" borderId="6" xfId="2" applyFont="1" applyBorder="1" applyAlignment="1">
      <alignment horizontal="justify" wrapText="1"/>
    </xf>
    <xf numFmtId="4" fontId="10" fillId="4" borderId="6" xfId="1" applyNumberFormat="1" applyFont="1" applyFill="1" applyBorder="1" applyAlignment="1" applyProtection="1">
      <alignment horizontal="right"/>
    </xf>
    <xf numFmtId="3" fontId="6" fillId="0" borderId="6" xfId="3" applyNumberFormat="1" applyFont="1" applyFill="1" applyBorder="1" applyAlignment="1">
      <alignment horizontal="center"/>
    </xf>
    <xf numFmtId="3" fontId="10" fillId="4" borderId="6" xfId="1" applyNumberFormat="1" applyFont="1" applyFill="1" applyBorder="1" applyAlignment="1" applyProtection="1">
      <alignment horizontal="right"/>
    </xf>
    <xf numFmtId="3" fontId="2" fillId="0" borderId="6" xfId="2" applyNumberFormat="1" applyBorder="1"/>
    <xf numFmtId="3" fontId="2" fillId="0" borderId="6" xfId="4" applyNumberFormat="1" applyFont="1" applyFill="1" applyBorder="1" applyAlignment="1">
      <alignment horizontal="center"/>
    </xf>
    <xf numFmtId="0" fontId="2" fillId="0" borderId="6" xfId="2" applyBorder="1"/>
    <xf numFmtId="9" fontId="2" fillId="0" borderId="6" xfId="4" applyFont="1" applyBorder="1" applyAlignment="1">
      <alignment horizontal="center"/>
    </xf>
    <xf numFmtId="0" fontId="6" fillId="0" borderId="6" xfId="2" applyFont="1" applyBorder="1" applyAlignment="1">
      <alignment horizontal="left"/>
    </xf>
    <xf numFmtId="43" fontId="2" fillId="0" borderId="6" xfId="1" applyFont="1" applyBorder="1"/>
    <xf numFmtId="0" fontId="6" fillId="0" borderId="6" xfId="2" applyFont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43" fontId="6" fillId="0" borderId="2" xfId="3" applyFont="1" applyFill="1" applyBorder="1" applyAlignment="1">
      <alignment horizontal="left"/>
    </xf>
    <xf numFmtId="43" fontId="6" fillId="0" borderId="4" xfId="3" applyFont="1" applyFill="1" applyBorder="1" applyAlignment="1">
      <alignment horizontal="left"/>
    </xf>
    <xf numFmtId="43" fontId="6" fillId="0" borderId="7" xfId="1" applyFont="1" applyFill="1" applyBorder="1" applyAlignment="1">
      <alignment horizontal="center"/>
    </xf>
  </cellXfs>
  <cellStyles count="5">
    <cellStyle name="Millares" xfId="1" builtinId="3"/>
    <cellStyle name="Millares 2" xfId="3" xr:uid="{0D37E9B5-6F82-4C3E-B08D-AD3D127D1F00}"/>
    <cellStyle name="Normal" xfId="0" builtinId="0"/>
    <cellStyle name="Normal 2" xfId="2" xr:uid="{A9BF0476-D55E-476D-BBCD-17B9BD07639F}"/>
    <cellStyle name="Porcentual 2" xfId="4" xr:uid="{105B3873-E0BB-4F35-9FDE-0F286235DA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66675</xdr:rowOff>
    </xdr:from>
    <xdr:to>
      <xdr:col>8</xdr:col>
      <xdr:colOff>9525</xdr:colOff>
      <xdr:row>3</xdr:row>
      <xdr:rowOff>38100</xdr:rowOff>
    </xdr:to>
    <xdr:pic>
      <xdr:nvPicPr>
        <xdr:cNvPr id="2" name="Imagen 6" descr="Gobierno del Estado de Tamaulipas">
          <a:extLst>
            <a:ext uri="{FF2B5EF4-FFF2-40B4-BE49-F238E27FC236}">
              <a16:creationId xmlns:a16="http://schemas.microsoft.com/office/drawing/2014/main" id="{001319F9-2DE3-4BE5-844B-DEC29AF6C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6675"/>
          <a:ext cx="1638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161925</xdr:rowOff>
    </xdr:from>
    <xdr:to>
      <xdr:col>1</xdr:col>
      <xdr:colOff>1270746</xdr:colOff>
      <xdr:row>3</xdr:row>
      <xdr:rowOff>63132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E11D8-685A-423C-80BA-385671A4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1925"/>
          <a:ext cx="1042146" cy="47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.%20MANUEL%20RODRIGUEZ\Desktop\MUNICIPIO\CAMARGO%202\2024-2027\2026\INFORME%20FINANCIDERO%202026\INFORME%20FINANCIERO%20MARZO%202026\A)ESTADO%20FINANCIERO\INFORME%20FINANCIERO%20MARZO%202026%20CAMARGO.xlsx" TargetMode="External"/><Relationship Id="rId1" Type="http://schemas.openxmlformats.org/officeDocument/2006/relationships/externalLinkPath" Target="/Users/CP.%20MANUEL%20RODRIGUEZ/Desktop/MUNICIPIO/CAMARGO%202/2024-2027/2026/INFORME%20FINANCIDERO%202026/INFORME%20FINANCIERO%20MARZO%202026/A)ESTADO%20FINANCIERO/INFORME%20FINANCIERO%20MARZO%202026%20CAM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1.1"/>
      <sheetName val="2"/>
      <sheetName val="5"/>
      <sheetName val="6"/>
      <sheetName val="8"/>
      <sheetName val="9.1"/>
      <sheetName val="9.1.2"/>
      <sheetName val="A3"/>
      <sheetName val="A5a1"/>
      <sheetName val="A5a2"/>
      <sheetName val="A5b"/>
      <sheetName val="A6"/>
      <sheetName val="7.II.3"/>
      <sheetName val="7.II.8"/>
      <sheetName val="7.II.9"/>
      <sheetName val="7.II.12"/>
      <sheetName val="7.III.1-2"/>
      <sheetName val="7.V.1"/>
      <sheetName val="7.V.2"/>
      <sheetName val="7.M.1"/>
      <sheetName val="CONCILIACIONES BANCARIAS"/>
      <sheetName val="BANCOS"/>
      <sheetName val="Hoja1"/>
    </sheetNames>
    <sheetDataSet>
      <sheetData sheetId="0"/>
      <sheetData sheetId="1">
        <row r="31">
          <cell r="C31">
            <v>31358567.199999999</v>
          </cell>
        </row>
      </sheetData>
      <sheetData sheetId="2"/>
      <sheetData sheetId="3">
        <row r="53">
          <cell r="C53">
            <v>31358567.199999999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19EE-8D7D-4200-A4F3-1300D6F4E26A}">
  <dimension ref="B1:K59"/>
  <sheetViews>
    <sheetView tabSelected="1" topLeftCell="A7" workbookViewId="0">
      <selection activeCell="D50" sqref="D50"/>
    </sheetView>
  </sheetViews>
  <sheetFormatPr baseColWidth="10" defaultRowHeight="11.25" x14ac:dyDescent="0.2"/>
  <cols>
    <col min="1" max="1" width="2.28515625" style="2" customWidth="1"/>
    <col min="2" max="2" width="62.28515625" style="3" customWidth="1"/>
    <col min="3" max="6" width="16.28515625" style="2" customWidth="1"/>
    <col min="7" max="9" width="16.85546875" style="2" customWidth="1"/>
    <col min="10" max="10" width="12.85546875" style="2" bestFit="1" customWidth="1"/>
    <col min="11" max="16384" width="11.42578125" style="2"/>
  </cols>
  <sheetData>
    <row r="1" spans="2:8" ht="15" x14ac:dyDescent="0.25">
      <c r="B1" s="1" t="s">
        <v>39</v>
      </c>
      <c r="C1" s="1"/>
      <c r="D1" s="1"/>
      <c r="E1" s="1"/>
      <c r="F1" s="1"/>
      <c r="G1" s="1"/>
      <c r="H1" s="1"/>
    </row>
    <row r="2" spans="2:8" ht="15" x14ac:dyDescent="0.25">
      <c r="B2" s="1" t="s">
        <v>0</v>
      </c>
      <c r="C2" s="1"/>
      <c r="D2" s="1"/>
      <c r="E2" s="1"/>
      <c r="F2" s="1"/>
      <c r="G2" s="1"/>
      <c r="H2" s="1"/>
    </row>
    <row r="3" spans="2:8" ht="15" x14ac:dyDescent="0.25">
      <c r="B3" s="1" t="s">
        <v>1</v>
      </c>
      <c r="C3" s="1"/>
      <c r="D3" s="1"/>
      <c r="E3" s="1"/>
      <c r="F3" s="1"/>
      <c r="G3" s="1"/>
      <c r="H3" s="1"/>
    </row>
    <row r="4" spans="2:8" ht="15" x14ac:dyDescent="0.25">
      <c r="B4" s="1" t="s">
        <v>40</v>
      </c>
      <c r="C4" s="1"/>
      <c r="D4" s="1"/>
      <c r="E4" s="1"/>
      <c r="F4" s="1"/>
      <c r="G4" s="1"/>
      <c r="H4" s="1"/>
    </row>
    <row r="5" spans="2:8" ht="6.75" customHeight="1" x14ac:dyDescent="0.2">
      <c r="H5" s="4"/>
    </row>
    <row r="6" spans="2:8" s="10" customFormat="1" ht="12.75" x14ac:dyDescent="0.25">
      <c r="B6" s="5" t="s">
        <v>2</v>
      </c>
      <c r="C6" s="6" t="s">
        <v>3</v>
      </c>
      <c r="D6" s="7"/>
      <c r="E6" s="7"/>
      <c r="F6" s="7"/>
      <c r="G6" s="8"/>
      <c r="H6" s="9" t="s">
        <v>4</v>
      </c>
    </row>
    <row r="7" spans="2:8" s="10" customFormat="1" ht="25.5" x14ac:dyDescent="0.25">
      <c r="B7" s="11"/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3"/>
    </row>
    <row r="8" spans="2:8" s="10" customFormat="1" ht="12.75" x14ac:dyDescent="0.25">
      <c r="B8" s="14"/>
      <c r="C8" s="15" t="s">
        <v>10</v>
      </c>
      <c r="D8" s="15" t="s">
        <v>11</v>
      </c>
      <c r="E8" s="15" t="s">
        <v>12</v>
      </c>
      <c r="F8" s="15" t="s">
        <v>13</v>
      </c>
      <c r="G8" s="15" t="s">
        <v>14</v>
      </c>
      <c r="H8" s="15" t="s">
        <v>15</v>
      </c>
    </row>
    <row r="9" spans="2:8" ht="12.75" x14ac:dyDescent="0.2">
      <c r="B9" s="16" t="s">
        <v>16</v>
      </c>
      <c r="C9" s="17">
        <v>3955000</v>
      </c>
      <c r="D9" s="17">
        <v>0</v>
      </c>
      <c r="E9" s="17">
        <v>3955000</v>
      </c>
      <c r="F9" s="17">
        <v>1628369</v>
      </c>
      <c r="G9" s="17">
        <v>1628369</v>
      </c>
      <c r="H9" s="17">
        <f>G9-C9</f>
        <v>-2326631</v>
      </c>
    </row>
    <row r="10" spans="2:8" ht="12.75" x14ac:dyDescent="0.2">
      <c r="B10" s="16" t="s">
        <v>17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f t="shared" ref="H10:H16" si="0">G10-C10</f>
        <v>0</v>
      </c>
    </row>
    <row r="11" spans="2:8" ht="12.75" x14ac:dyDescent="0.2">
      <c r="B11" s="16" t="s">
        <v>18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f t="shared" si="0"/>
        <v>0</v>
      </c>
    </row>
    <row r="12" spans="2:8" ht="12.75" x14ac:dyDescent="0.2">
      <c r="B12" s="18" t="s">
        <v>19</v>
      </c>
      <c r="C12" s="17">
        <v>1085700</v>
      </c>
      <c r="D12" s="17">
        <v>0</v>
      </c>
      <c r="E12" s="17">
        <v>1085700</v>
      </c>
      <c r="F12" s="17">
        <v>94733.02</v>
      </c>
      <c r="G12" s="17">
        <v>94733.02</v>
      </c>
      <c r="H12" s="17">
        <f t="shared" si="0"/>
        <v>-990966.98</v>
      </c>
    </row>
    <row r="13" spans="2:8" ht="12.75" x14ac:dyDescent="0.2">
      <c r="B13" s="16" t="s">
        <v>20</v>
      </c>
      <c r="C13" s="17">
        <v>92000</v>
      </c>
      <c r="D13" s="19">
        <v>0</v>
      </c>
      <c r="E13" s="17">
        <v>92000</v>
      </c>
      <c r="F13" s="19">
        <v>0</v>
      </c>
      <c r="G13" s="19">
        <v>0</v>
      </c>
      <c r="H13" s="17">
        <f t="shared" si="0"/>
        <v>-92000</v>
      </c>
    </row>
    <row r="14" spans="2:8" ht="12.75" x14ac:dyDescent="0.2">
      <c r="B14" s="16" t="s">
        <v>21</v>
      </c>
      <c r="C14" s="17">
        <v>80000</v>
      </c>
      <c r="D14" s="19">
        <v>0</v>
      </c>
      <c r="E14" s="17">
        <v>80000</v>
      </c>
      <c r="F14" s="19">
        <v>0</v>
      </c>
      <c r="G14" s="19">
        <v>0</v>
      </c>
      <c r="H14" s="17">
        <f t="shared" si="0"/>
        <v>-80000</v>
      </c>
    </row>
    <row r="15" spans="2:8" s="20" customFormat="1" ht="12.75" x14ac:dyDescent="0.2">
      <c r="B15" s="16" t="s">
        <v>22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f t="shared" si="0"/>
        <v>0</v>
      </c>
    </row>
    <row r="16" spans="2:8" s="20" customFormat="1" ht="12.75" x14ac:dyDescent="0.2">
      <c r="B16" s="16" t="s">
        <v>23</v>
      </c>
      <c r="C16" s="17">
        <v>113105000</v>
      </c>
      <c r="D16" s="17">
        <v>0</v>
      </c>
      <c r="E16" s="17">
        <v>113105000</v>
      </c>
      <c r="F16" s="17">
        <v>29635465.18</v>
      </c>
      <c r="G16" s="17">
        <v>29635465.18</v>
      </c>
      <c r="H16" s="17">
        <f t="shared" si="0"/>
        <v>-83469534.819999993</v>
      </c>
    </row>
    <row r="17" spans="2:11" s="20" customFormat="1" ht="12.75" x14ac:dyDescent="0.2">
      <c r="B17" s="21" t="s">
        <v>24</v>
      </c>
      <c r="C17" s="22">
        <v>0</v>
      </c>
      <c r="D17" s="22">
        <v>0</v>
      </c>
      <c r="E17" s="22">
        <f>C17+D17</f>
        <v>0</v>
      </c>
      <c r="F17" s="22">
        <v>0</v>
      </c>
      <c r="G17" s="22">
        <v>0</v>
      </c>
      <c r="H17" s="22">
        <f t="shared" ref="H17:H18" si="1">C17-G17</f>
        <v>0</v>
      </c>
    </row>
    <row r="18" spans="2:11" ht="12.75" x14ac:dyDescent="0.2">
      <c r="B18" s="21" t="s">
        <v>25</v>
      </c>
      <c r="C18" s="23">
        <v>0</v>
      </c>
      <c r="D18" s="23">
        <v>0</v>
      </c>
      <c r="E18" s="23">
        <f>C18+D18</f>
        <v>0</v>
      </c>
      <c r="F18" s="23">
        <v>0</v>
      </c>
      <c r="G18" s="23">
        <v>0</v>
      </c>
      <c r="H18" s="17">
        <f t="shared" si="1"/>
        <v>0</v>
      </c>
      <c r="I18" s="24">
        <f>G19-'[1]1'!C31</f>
        <v>0</v>
      </c>
    </row>
    <row r="19" spans="2:11" ht="12.75" x14ac:dyDescent="0.2">
      <c r="B19" s="25" t="s">
        <v>26</v>
      </c>
      <c r="C19" s="26">
        <f t="shared" ref="C19:G19" si="2">SUM(C9:C18)</f>
        <v>118317700</v>
      </c>
      <c r="D19" s="26">
        <f t="shared" si="2"/>
        <v>0</v>
      </c>
      <c r="E19" s="26">
        <f t="shared" si="2"/>
        <v>118317700</v>
      </c>
      <c r="F19" s="26">
        <f t="shared" si="2"/>
        <v>31358567.199999999</v>
      </c>
      <c r="G19" s="26">
        <f t="shared" si="2"/>
        <v>31358567.199999999</v>
      </c>
      <c r="H19" s="27">
        <f>SUM(H9:H18)</f>
        <v>-86959132.799999997</v>
      </c>
      <c r="I19" s="28">
        <f>G19-'[1]2'!C53</f>
        <v>0</v>
      </c>
    </row>
    <row r="20" spans="2:11" ht="12.75" x14ac:dyDescent="0.2">
      <c r="B20" s="9" t="s">
        <v>27</v>
      </c>
      <c r="C20" s="6" t="s">
        <v>3</v>
      </c>
      <c r="D20" s="7"/>
      <c r="E20" s="7"/>
      <c r="F20" s="7"/>
      <c r="G20" s="8"/>
      <c r="H20" s="9" t="s">
        <v>4</v>
      </c>
    </row>
    <row r="21" spans="2:11" ht="25.5" x14ac:dyDescent="0.2">
      <c r="B21" s="29"/>
      <c r="C21" s="30" t="s">
        <v>5</v>
      </c>
      <c r="D21" s="12" t="s">
        <v>6</v>
      </c>
      <c r="E21" s="12" t="s">
        <v>7</v>
      </c>
      <c r="F21" s="12" t="s">
        <v>8</v>
      </c>
      <c r="G21" s="12" t="s">
        <v>9</v>
      </c>
      <c r="H21" s="13"/>
    </row>
    <row r="22" spans="2:11" ht="12.75" x14ac:dyDescent="0.2">
      <c r="B22" s="13"/>
      <c r="C22" s="31" t="s">
        <v>10</v>
      </c>
      <c r="D22" s="32" t="s">
        <v>11</v>
      </c>
      <c r="E22" s="32" t="s">
        <v>12</v>
      </c>
      <c r="F22" s="32" t="s">
        <v>13</v>
      </c>
      <c r="G22" s="32" t="s">
        <v>14</v>
      </c>
      <c r="H22" s="32" t="s">
        <v>15</v>
      </c>
    </row>
    <row r="23" spans="2:11" s="10" customFormat="1" ht="12.75" x14ac:dyDescent="0.2">
      <c r="B23" s="33" t="s">
        <v>28</v>
      </c>
      <c r="C23" s="34">
        <f>SUM(C24:C30)</f>
        <v>118317700</v>
      </c>
      <c r="D23" s="34">
        <f>SUM(D24:D30)</f>
        <v>0</v>
      </c>
      <c r="E23" s="34">
        <f>SUM(E24:E30)</f>
        <v>118317700</v>
      </c>
      <c r="F23" s="34">
        <f>SUM(F24:F30)</f>
        <v>31358567.199999999</v>
      </c>
      <c r="G23" s="34">
        <f>SUM(G24:G30)</f>
        <v>31358567.199999999</v>
      </c>
      <c r="H23" s="34">
        <f>H24+H26+H27+H28+H29+H30+H31</f>
        <v>-86959132.799999997</v>
      </c>
    </row>
    <row r="24" spans="2:11" ht="12.75" x14ac:dyDescent="0.2">
      <c r="B24" s="35" t="s">
        <v>16</v>
      </c>
      <c r="C24" s="22">
        <f t="shared" ref="C24:H24" si="3">C9</f>
        <v>3955000</v>
      </c>
      <c r="D24" s="22">
        <f t="shared" si="3"/>
        <v>0</v>
      </c>
      <c r="E24" s="22">
        <f t="shared" si="3"/>
        <v>3955000</v>
      </c>
      <c r="F24" s="22">
        <f t="shared" si="3"/>
        <v>1628369</v>
      </c>
      <c r="G24" s="22">
        <f t="shared" si="3"/>
        <v>1628369</v>
      </c>
      <c r="H24" s="36">
        <f t="shared" si="3"/>
        <v>-2326631</v>
      </c>
    </row>
    <row r="25" spans="2:11" ht="12.75" x14ac:dyDescent="0.2">
      <c r="B25" s="35" t="s">
        <v>17</v>
      </c>
      <c r="C25" s="22"/>
      <c r="D25" s="22"/>
      <c r="E25" s="22"/>
      <c r="F25" s="22"/>
      <c r="G25" s="22"/>
      <c r="H25" s="36"/>
    </row>
    <row r="26" spans="2:11" ht="12.75" x14ac:dyDescent="0.2">
      <c r="B26" s="35" t="s">
        <v>18</v>
      </c>
      <c r="C26" s="22">
        <f t="shared" ref="C26:H29" si="4">C11</f>
        <v>0</v>
      </c>
      <c r="D26" s="22">
        <f t="shared" si="4"/>
        <v>0</v>
      </c>
      <c r="E26" s="22">
        <f t="shared" si="4"/>
        <v>0</v>
      </c>
      <c r="F26" s="22">
        <f t="shared" si="4"/>
        <v>0</v>
      </c>
      <c r="G26" s="22">
        <f t="shared" si="4"/>
        <v>0</v>
      </c>
      <c r="H26" s="22">
        <f t="shared" si="4"/>
        <v>0</v>
      </c>
      <c r="J26" s="37"/>
    </row>
    <row r="27" spans="2:11" ht="12.75" x14ac:dyDescent="0.2">
      <c r="B27" s="38" t="s">
        <v>19</v>
      </c>
      <c r="C27" s="22">
        <f t="shared" si="4"/>
        <v>1085700</v>
      </c>
      <c r="D27" s="22">
        <f t="shared" si="4"/>
        <v>0</v>
      </c>
      <c r="E27" s="22">
        <f t="shared" si="4"/>
        <v>1085700</v>
      </c>
      <c r="F27" s="22">
        <f t="shared" si="4"/>
        <v>94733.02</v>
      </c>
      <c r="G27" s="22">
        <f t="shared" si="4"/>
        <v>94733.02</v>
      </c>
      <c r="H27" s="22">
        <f t="shared" si="4"/>
        <v>-990966.98</v>
      </c>
      <c r="J27" s="37"/>
      <c r="K27" s="37"/>
    </row>
    <row r="28" spans="2:11" ht="12.75" x14ac:dyDescent="0.2">
      <c r="B28" s="35" t="s">
        <v>29</v>
      </c>
      <c r="C28" s="22">
        <f t="shared" si="4"/>
        <v>92000</v>
      </c>
      <c r="D28" s="22">
        <f t="shared" si="4"/>
        <v>0</v>
      </c>
      <c r="E28" s="22">
        <f t="shared" si="4"/>
        <v>92000</v>
      </c>
      <c r="F28" s="22">
        <f t="shared" si="4"/>
        <v>0</v>
      </c>
      <c r="G28" s="22">
        <f t="shared" si="4"/>
        <v>0</v>
      </c>
      <c r="H28" s="22">
        <f t="shared" si="4"/>
        <v>-92000</v>
      </c>
    </row>
    <row r="29" spans="2:11" ht="12.75" x14ac:dyDescent="0.2">
      <c r="B29" s="35" t="s">
        <v>30</v>
      </c>
      <c r="C29" s="22">
        <f t="shared" si="4"/>
        <v>80000</v>
      </c>
      <c r="D29" s="22">
        <f t="shared" si="4"/>
        <v>0</v>
      </c>
      <c r="E29" s="22">
        <f t="shared" si="4"/>
        <v>80000</v>
      </c>
      <c r="F29" s="22">
        <f t="shared" si="4"/>
        <v>0</v>
      </c>
      <c r="G29" s="22">
        <f t="shared" si="4"/>
        <v>0</v>
      </c>
      <c r="H29" s="22">
        <f t="shared" si="4"/>
        <v>-80000</v>
      </c>
    </row>
    <row r="30" spans="2:11" s="20" customFormat="1" ht="25.5" x14ac:dyDescent="0.2">
      <c r="B30" s="39" t="s">
        <v>31</v>
      </c>
      <c r="C30" s="22">
        <f t="shared" ref="C30:H30" si="5">C16</f>
        <v>113105000</v>
      </c>
      <c r="D30" s="22">
        <f t="shared" si="5"/>
        <v>0</v>
      </c>
      <c r="E30" s="22">
        <f t="shared" si="5"/>
        <v>113105000</v>
      </c>
      <c r="F30" s="22">
        <f t="shared" si="5"/>
        <v>29635465.18</v>
      </c>
      <c r="G30" s="22">
        <f t="shared" si="5"/>
        <v>29635465.18</v>
      </c>
      <c r="H30" s="22">
        <f t="shared" si="5"/>
        <v>-83469534.819999993</v>
      </c>
    </row>
    <row r="31" spans="2:11" s="20" customFormat="1" ht="25.5" x14ac:dyDescent="0.2">
      <c r="B31" s="39" t="s">
        <v>32</v>
      </c>
      <c r="C31" s="22"/>
      <c r="D31" s="22">
        <v>0</v>
      </c>
      <c r="E31" s="22">
        <f>C31+D31</f>
        <v>0</v>
      </c>
      <c r="F31" s="22">
        <v>0</v>
      </c>
      <c r="G31" s="22">
        <v>0</v>
      </c>
      <c r="H31" s="36">
        <f t="shared" ref="H31" si="6">IF(G31-C31&lt;0, 0, G31-C31)</f>
        <v>0</v>
      </c>
    </row>
    <row r="32" spans="2:11" s="20" customFormat="1" ht="51" x14ac:dyDescent="0.2">
      <c r="B32" s="40" t="s">
        <v>33</v>
      </c>
      <c r="C32" s="26"/>
      <c r="D32" s="26"/>
      <c r="E32" s="26"/>
      <c r="F32" s="26"/>
      <c r="G32" s="26"/>
      <c r="H32" s="41"/>
    </row>
    <row r="33" spans="2:8" s="20" customFormat="1" ht="12.75" x14ac:dyDescent="0.2">
      <c r="B33" s="35" t="s">
        <v>17</v>
      </c>
      <c r="C33" s="42"/>
      <c r="D33" s="42"/>
      <c r="E33" s="42"/>
      <c r="F33" s="42"/>
      <c r="G33" s="42"/>
      <c r="H33" s="43"/>
    </row>
    <row r="34" spans="2:8" s="20" customFormat="1" ht="12.75" x14ac:dyDescent="0.2">
      <c r="B34" s="35" t="s">
        <v>34</v>
      </c>
      <c r="C34" s="42"/>
      <c r="D34" s="42"/>
      <c r="E34" s="42"/>
      <c r="F34" s="42"/>
      <c r="G34" s="42"/>
      <c r="H34" s="43"/>
    </row>
    <row r="35" spans="2:8" s="20" customFormat="1" ht="25.5" x14ac:dyDescent="0.2">
      <c r="B35" s="39" t="s">
        <v>35</v>
      </c>
      <c r="C35" s="44"/>
      <c r="D35" s="44"/>
      <c r="E35" s="44"/>
      <c r="F35" s="44"/>
      <c r="G35" s="44"/>
      <c r="H35" s="45"/>
    </row>
    <row r="36" spans="2:8" ht="25.5" x14ac:dyDescent="0.2">
      <c r="B36" s="39" t="s">
        <v>36</v>
      </c>
      <c r="C36" s="46"/>
      <c r="D36" s="46"/>
      <c r="E36" s="46"/>
      <c r="F36" s="46"/>
      <c r="G36" s="46"/>
      <c r="H36" s="47"/>
    </row>
    <row r="37" spans="2:8" ht="12.75" x14ac:dyDescent="0.2">
      <c r="B37" s="48" t="s">
        <v>37</v>
      </c>
      <c r="C37" s="46"/>
      <c r="D37" s="46"/>
      <c r="E37" s="46"/>
      <c r="F37" s="46"/>
      <c r="G37" s="46"/>
      <c r="H37" s="47"/>
    </row>
    <row r="38" spans="2:8" ht="12.75" x14ac:dyDescent="0.2">
      <c r="B38" s="35" t="s">
        <v>37</v>
      </c>
      <c r="C38" s="49"/>
      <c r="D38" s="49"/>
      <c r="E38" s="49"/>
      <c r="F38" s="49"/>
      <c r="G38" s="49"/>
      <c r="H38" s="47"/>
    </row>
    <row r="39" spans="2:8" ht="12.75" x14ac:dyDescent="0.2">
      <c r="B39" s="50" t="s">
        <v>26</v>
      </c>
      <c r="C39" s="51">
        <f t="shared" ref="C39:H39" si="7">SUM(C24:C38)</f>
        <v>118317700</v>
      </c>
      <c r="D39" s="51">
        <f t="shared" si="7"/>
        <v>0</v>
      </c>
      <c r="E39" s="51">
        <f t="shared" si="7"/>
        <v>118317700</v>
      </c>
      <c r="F39" s="51">
        <f t="shared" si="7"/>
        <v>31358567.199999999</v>
      </c>
      <c r="G39" s="51">
        <f t="shared" si="7"/>
        <v>31358567.199999999</v>
      </c>
      <c r="H39" s="52">
        <f t="shared" si="7"/>
        <v>-86959132.799999997</v>
      </c>
    </row>
    <row r="40" spans="2:8" ht="12.75" x14ac:dyDescent="0.2">
      <c r="B40" s="53"/>
      <c r="C40" s="54"/>
      <c r="D40" s="54"/>
      <c r="E40" s="55"/>
      <c r="F40" s="56" t="s">
        <v>38</v>
      </c>
      <c r="G40" s="57"/>
      <c r="H40" s="58"/>
    </row>
    <row r="42" spans="2:8" x14ac:dyDescent="0.2">
      <c r="E42" s="37"/>
      <c r="F42" s="37"/>
      <c r="G42" s="37"/>
    </row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11.25" customHeight="1" x14ac:dyDescent="0.2"/>
  </sheetData>
  <mergeCells count="13">
    <mergeCell ref="B20:B22"/>
    <mergeCell ref="C20:G20"/>
    <mergeCell ref="H20:H21"/>
    <mergeCell ref="H39:H40"/>
    <mergeCell ref="B40:E40"/>
    <mergeCell ref="F40:G40"/>
    <mergeCell ref="B1:H1"/>
    <mergeCell ref="B2:H2"/>
    <mergeCell ref="B3:H3"/>
    <mergeCell ref="B4:H4"/>
    <mergeCell ref="B6:B8"/>
    <mergeCell ref="C6:G6"/>
    <mergeCell ref="H6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rdriguez</dc:creator>
  <cp:lastModifiedBy>jose manuel rdriguez</cp:lastModifiedBy>
  <dcterms:created xsi:type="dcterms:W3CDTF">2026-05-20T14:29:42Z</dcterms:created>
  <dcterms:modified xsi:type="dcterms:W3CDTF">2026-05-20T14:30:50Z</dcterms:modified>
</cp:coreProperties>
</file>