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MANUEL RODRIGUEZ\Desktop\MUNICIPIO\CAMARGO 2\ADMON. 2021-2024\2024\TRANSPARENCIA\1er. TRIMESTRE 2024\"/>
    </mc:Choice>
  </mc:AlternateContent>
  <bookViews>
    <workbookView xWindow="0" yWindow="0" windowWidth="20490" windowHeight="7755" activeTab="3"/>
  </bookViews>
  <sheets>
    <sheet name="CONTABLE" sheetId="1" r:id="rId1"/>
    <sheet name="PRESUPUESTALES INGRESOS " sheetId="2" r:id="rId2"/>
    <sheet name="PRESUPUESTALES EGRESOS" sheetId="4" r:id="rId3"/>
    <sheet name="PROGRAMATICO" sheetId="3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4" l="1"/>
  <c r="A2" i="4"/>
  <c r="H30" i="2"/>
  <c r="E30" i="2"/>
  <c r="G29" i="2"/>
  <c r="H29" i="2" s="1"/>
  <c r="F29" i="2"/>
  <c r="E29" i="2"/>
  <c r="D29" i="2"/>
  <c r="C29" i="2"/>
  <c r="G28" i="2"/>
  <c r="H28" i="2" s="1"/>
  <c r="F28" i="2"/>
  <c r="E28" i="2"/>
  <c r="D28" i="2"/>
  <c r="C28" i="2"/>
  <c r="G27" i="2"/>
  <c r="H27" i="2" s="1"/>
  <c r="F27" i="2"/>
  <c r="E27" i="2"/>
  <c r="D27" i="2"/>
  <c r="C27" i="2"/>
  <c r="G26" i="2"/>
  <c r="H26" i="2" s="1"/>
  <c r="F26" i="2"/>
  <c r="E26" i="2"/>
  <c r="D26" i="2"/>
  <c r="C26" i="2"/>
  <c r="G25" i="2"/>
  <c r="H25" i="2" s="1"/>
  <c r="F25" i="2"/>
  <c r="F37" i="2" s="1"/>
  <c r="E25" i="2"/>
  <c r="E37" i="2" s="1"/>
  <c r="D25" i="2"/>
  <c r="C25" i="2"/>
  <c r="G24" i="2"/>
  <c r="H24" i="2" s="1"/>
  <c r="F24" i="2"/>
  <c r="E24" i="2"/>
  <c r="D24" i="2"/>
  <c r="D37" i="2" s="1"/>
  <c r="C24" i="2"/>
  <c r="C37" i="2" s="1"/>
  <c r="F23" i="2"/>
  <c r="E23" i="2"/>
  <c r="I19" i="2"/>
  <c r="G19" i="2"/>
  <c r="F19" i="2"/>
  <c r="D19" i="2"/>
  <c r="C19" i="2"/>
  <c r="I18" i="2"/>
  <c r="H18" i="2"/>
  <c r="E18" i="2"/>
  <c r="E19" i="2" s="1"/>
  <c r="H17" i="2"/>
  <c r="E17" i="2"/>
  <c r="H16" i="2"/>
  <c r="H15" i="2"/>
  <c r="H14" i="2"/>
  <c r="H13" i="2"/>
  <c r="H12" i="2"/>
  <c r="H11" i="2"/>
  <c r="H19" i="2" s="1"/>
  <c r="H10" i="2"/>
  <c r="H9" i="2"/>
  <c r="B1" i="2"/>
  <c r="D71" i="1"/>
  <c r="C71" i="1"/>
  <c r="D62" i="1"/>
  <c r="C62" i="1"/>
  <c r="D50" i="1"/>
  <c r="C50" i="1"/>
  <c r="D39" i="1"/>
  <c r="C39" i="1"/>
  <c r="D34" i="1"/>
  <c r="D74" i="1" s="1"/>
  <c r="C34" i="1"/>
  <c r="C74" i="1" s="1"/>
  <c r="D20" i="1"/>
  <c r="C20" i="1"/>
  <c r="D10" i="1"/>
  <c r="D31" i="1" s="1"/>
  <c r="D77" i="1" s="1"/>
  <c r="C10" i="1"/>
  <c r="C31" i="1" s="1"/>
  <c r="A2" i="1"/>
  <c r="H37" i="2" l="1"/>
  <c r="H23" i="2"/>
  <c r="C23" i="2"/>
  <c r="G23" i="2"/>
  <c r="G37" i="2"/>
  <c r="D23" i="2"/>
  <c r="C77" i="1"/>
</calcChain>
</file>

<file path=xl/sharedStrings.xml><?xml version="1.0" encoding="utf-8"?>
<sst xmlns="http://schemas.openxmlformats.org/spreadsheetml/2006/main" count="292" uniqueCount="228">
  <si>
    <t>ADMINISTRACION 2021-2024</t>
  </si>
  <si>
    <t>ESTADO DE ACTIVIDADES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</si>
  <si>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</si>
  <si>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</si>
  <si>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</si>
  <si>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</si>
  <si>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</si>
  <si>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</si>
  <si>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</si>
  <si>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</si>
  <si>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</si>
  <si>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</si>
  <si>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</si>
  <si>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t>Productos de Tipo Corriente¹</t>
  </si>
  <si>
    <t>4.1.6</t>
  </si>
  <si>
    <t>Aprovechamientos de Tipo corriente</t>
  </si>
  <si>
    <t>4.1.7</t>
  </si>
  <si>
    <t>Ingresos por Venta de Bienes y Servicios</t>
  </si>
  <si>
    <t>4.1.9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</si>
  <si>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</si>
  <si>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</si>
  <si>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4.2.1</t>
  </si>
  <si>
    <t>Participaciones y Aportaciones</t>
  </si>
  <si>
    <t>4.2.2</t>
  </si>
  <si>
    <t>Transferencias, Asignaciones, subsidios y Otras Ayudas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</si>
  <si>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</si>
  <si>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</si>
  <si>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</si>
  <si>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</si>
  <si>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</si>
  <si>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</si>
  <si>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</si>
  <si>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</si>
  <si>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</si>
  <si>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</si>
  <si>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</si>
  <si>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</si>
  <si>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</si>
  <si>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</si>
  <si>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</si>
  <si>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</si>
  <si>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</si>
  <si>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</si>
  <si>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</si>
  <si>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</si>
  <si>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</si>
  <si>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</si>
  <si>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</si>
  <si>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</si>
  <si>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</si>
  <si>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</si>
  <si>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</si>
  <si>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</si>
  <si>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</si>
  <si>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</si>
  <si>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</si>
  <si>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</si>
  <si>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</si>
  <si>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</si>
  <si>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</si>
  <si>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</si>
  <si>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</si>
  <si>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</si>
  <si>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</si>
  <si>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</si>
  <si>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</si>
  <si>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</si>
  <si>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</si>
  <si>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</si>
  <si>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</si>
  <si>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</si>
  <si>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</si>
  <si>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</si>
  <si>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</si>
  <si>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</si>
  <si>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</si>
  <si>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</si>
  <si>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</si>
  <si>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</si>
  <si>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</si>
  <si>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</si>
  <si>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</si>
  <si>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</si>
  <si>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</si>
  <si>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</si>
  <si>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</si>
  <si>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</si>
  <si>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</si>
  <si>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5.5.4</t>
  </si>
  <si>
    <t>Aumento por Insuficiencia de Estimaciones por Pérdida o Deterioro y Obsolencia</t>
  </si>
  <si>
    <t>5.5.5</t>
  </si>
  <si>
    <t>Aumento por Insuficiencia de Provisiones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</si>
  <si>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</si>
  <si>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</si>
  <si>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</si>
  <si>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</si>
  <si>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</si>
  <si>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</si>
  <si>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</si>
  <si>
    <t>DEL 01 DE ENERO AL 31 DE MARZO  2024</t>
  </si>
  <si>
    <t>ESTADO ANALITICO DE INGRESOS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</si>
  <si>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</si>
  <si>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</si>
  <si>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</si>
  <si>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</si>
  <si>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</si>
  <si>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</si>
  <si>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</si>
  <si>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</si>
  <si>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</si>
  <si>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</si>
  <si>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</si>
  <si>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</si>
  <si>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</si>
  <si>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</si>
  <si>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Cuotas y Aportaciones de Seguridad Social</t>
  </si>
  <si>
    <t>Productos</t>
  </si>
  <si>
    <t>Aprovechamientos</t>
  </si>
  <si>
    <t>Ingresos por Ventas de Bienes y Servicios</t>
  </si>
  <si>
    <t>Ingresos Derivados de Financiamientos</t>
  </si>
  <si>
    <t>Total</t>
  </si>
  <si>
    <t>Estado Analítico de Ingresos por Fuente de Financiamiento</t>
  </si>
  <si>
    <t>Ingresos del Gobierno</t>
  </si>
  <si>
    <t>Ingresos de Organismos y Empresas</t>
  </si>
  <si>
    <t>Ingresos Derivados de Financiamiento</t>
  </si>
  <si>
    <r>
      <t>Ingresos excedentes</t>
    </r>
    <r>
      <rPr>
        <b/>
        <sz val="10"/>
        <rFont val="Calibri"/>
        <family val="2"/>
      </rPr>
      <t>¹</t>
    </r>
  </si>
  <si>
    <t>Estado Analítico del Ejercicio del Presupuesto de Egresos</t>
  </si>
  <si>
    <t>Clasificación por Objeto del Gasto Capítulo del Gasto (Capítulo y Concepto)</t>
  </si>
  <si>
    <t>Concepto</t>
  </si>
  <si>
    <t>Egresos</t>
  </si>
  <si>
    <t>Subejercicio</t>
  </si>
  <si>
    <t>Aprobado</t>
  </si>
  <si>
    <t>Ampliaciones/
(Reducciones)</t>
  </si>
  <si>
    <t>Modificado</t>
  </si>
  <si>
    <t>Pagado</t>
  </si>
  <si>
    <t>(3=1+2)</t>
  </si>
  <si>
    <t>6 = ( 3 - 4 )</t>
  </si>
  <si>
    <t>Remuneraciones al Personal de Carácter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</si>
  <si>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</si>
  <si>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</si>
  <si>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</si>
  <si>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</si>
  <si>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</si>
  <si>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</si>
  <si>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</si>
  <si>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</si>
  <si>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</si>
  <si>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</si>
  <si>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</si>
  <si>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</si>
  <si>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</si>
  <si>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</si>
  <si>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</si>
  <si>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</si>
  <si>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</si>
  <si>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</si>
  <si>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</si>
  <si>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</si>
  <si>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</si>
  <si>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</si>
  <si>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</si>
  <si>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</si>
  <si>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 xml:space="preserve"> Ayudas Sociales</t>
  </si>
  <si>
    <t>Transferencias a Fideicomisos, Mandatos y Otros Análogos</t>
  </si>
  <si>
    <t xml:space="preserve"> 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</si>
  <si>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</si>
  <si>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</si>
  <si>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</si>
  <si>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</si>
  <si>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</si>
  <si>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</si>
  <si>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</si>
  <si>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</si>
  <si>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</si>
  <si>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</si>
  <si>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</si>
  <si>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</si>
  <si>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</si>
  <si>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</si>
  <si>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</si>
  <si>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</si>
  <si>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</si>
  <si>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</si>
  <si>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</si>
  <si>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</si>
  <si>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</si>
  <si>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</si>
  <si>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Deuda Pública</t>
  </si>
  <si>
    <t>Amortización de la Deuda Pública</t>
  </si>
  <si>
    <t>Adeudos de Ejercicios Fiscales Anteriores (ADEFAS)</t>
  </si>
  <si>
    <t>TOTALES</t>
  </si>
  <si>
    <t>MUNICIPIO DE CAMARGO TAMAULIPAS</t>
  </si>
  <si>
    <t>Clasificación Funcional (Finalidad y Función)</t>
  </si>
  <si>
    <t>Del 1 de Enero al 31 de Marzo de 2024</t>
  </si>
  <si>
    <t>Ampliaciones/ (Reducciones)</t>
  </si>
  <si>
    <t>3 = ( 1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</si>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</sst>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9" formatCode="_-* #,##0.00_-;\-* #,##0.00_-;_-* &quot;-&quot;??_-;_-@_-"/>
    <numFmt numFmtId="170" formatCode="0_ ;\-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Calibri"/>
      <family val="2"/>
    </font>
    <font>
      <sz val="7"/>
      <name val="Arial"/>
      <family val="2"/>
    </font>
    <font>
      <b/>
      <sz val="7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1" applyFont="1"/>
    <xf numFmtId="0" fontId="2" fillId="0" borderId="0" xfId="1" applyFont="1" applyAlignment="1"/>
    <xf numFmtId="0" fontId="4" fillId="0" borderId="0" xfId="1" applyFont="1"/>
    <xf numFmtId="0" fontId="2" fillId="0" borderId="0" xfId="1" applyFont="1"/>
    <xf numFmtId="0" fontId="5" fillId="0" borderId="0" xfId="1" applyFont="1" applyFill="1" applyAlignment="1">
      <alignment horizontal="center"/>
    </xf>
    <xf numFmtId="0" fontId="6" fillId="0" borderId="0" xfId="1" applyFont="1" applyFill="1"/>
    <xf numFmtId="43" fontId="6" fillId="0" borderId="0" xfId="2" applyFont="1" applyFill="1"/>
    <xf numFmtId="0" fontId="5" fillId="0" borderId="0" xfId="1" applyFont="1" applyFill="1" applyAlignment="1">
      <alignment horizontal="right"/>
    </xf>
    <xf numFmtId="43" fontId="2" fillId="0" borderId="0" xfId="2" applyFont="1"/>
    <xf numFmtId="0" fontId="7" fillId="0" borderId="0" xfId="1" applyFont="1" applyAlignment="1">
      <alignment horizontal="right"/>
    </xf>
    <xf numFmtId="0" fontId="3" fillId="0" borderId="0" xfId="1" applyFont="1" applyFill="1"/>
    <xf numFmtId="0" fontId="7" fillId="0" borderId="0" xfId="1" applyFont="1" applyFill="1"/>
    <xf numFmtId="0" fontId="7" fillId="0" borderId="0" xfId="2" applyNumberFormat="1" applyFont="1" applyFill="1" applyAlignment="1">
      <alignment horizontal="center"/>
    </xf>
    <xf numFmtId="0" fontId="8" fillId="0" borderId="0" xfId="1" applyFont="1" applyFill="1"/>
    <xf numFmtId="3" fontId="7" fillId="0" borderId="0" xfId="2" applyNumberFormat="1" applyFont="1" applyFill="1"/>
    <xf numFmtId="0" fontId="9" fillId="0" borderId="0" xfId="1" applyFont="1"/>
    <xf numFmtId="0" fontId="7" fillId="0" borderId="0" xfId="1" applyFont="1"/>
    <xf numFmtId="0" fontId="10" fillId="0" borderId="0" xfId="0" applyFont="1" applyFill="1" applyAlignment="1">
      <alignment horizontal="left" vertical="center"/>
    </xf>
    <xf numFmtId="3" fontId="7" fillId="0" borderId="1" xfId="2" applyNumberFormat="1" applyFont="1" applyFill="1" applyBorder="1"/>
    <xf numFmtId="0" fontId="11" fillId="0" borderId="0" xfId="0" applyFont="1" applyFill="1" applyAlignment="1">
      <alignment horizontal="left" vertical="center"/>
    </xf>
    <xf numFmtId="0" fontId="2" fillId="0" borderId="0" xfId="1" applyFont="1" applyFill="1"/>
    <xf numFmtId="3" fontId="13" fillId="2" borderId="0" xfId="3" applyNumberFormat="1" applyFont="1" applyFill="1" applyBorder="1" applyAlignment="1" applyProtection="1">
      <alignment horizontal="right" vertical="top" indent="1"/>
      <protection locked="0"/>
    </xf>
    <xf numFmtId="3" fontId="13" fillId="2" borderId="0" xfId="4" applyNumberFormat="1" applyFont="1" applyFill="1" applyBorder="1" applyAlignment="1" applyProtection="1">
      <alignment horizontal="right" vertical="top" indent="1"/>
      <protection locked="0"/>
    </xf>
    <xf numFmtId="3" fontId="13" fillId="2" borderId="0" xfId="5" applyNumberFormat="1" applyFont="1" applyFill="1" applyBorder="1" applyAlignment="1" applyProtection="1">
      <alignment horizontal="right" vertical="top" indent="1"/>
      <protection locked="0"/>
    </xf>
    <xf numFmtId="0" fontId="4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 applyAlignment="1">
      <alignment vertical="top" wrapText="1"/>
    </xf>
    <xf numFmtId="3" fontId="13" fillId="0" borderId="0" xfId="6" applyNumberFormat="1" applyFont="1" applyFill="1" applyBorder="1" applyAlignment="1" applyProtection="1">
      <alignment vertical="top"/>
      <protection locked="0"/>
    </xf>
    <xf numFmtId="0" fontId="11" fillId="0" borderId="0" xfId="0" applyFont="1" applyFill="1" applyAlignment="1">
      <alignment horizontal="left" vertical="top"/>
    </xf>
    <xf numFmtId="3" fontId="2" fillId="0" borderId="0" xfId="2" applyNumberFormat="1" applyFont="1" applyFill="1"/>
    <xf numFmtId="0" fontId="3" fillId="0" borderId="0" xfId="1" applyFont="1" applyFill="1" applyBorder="1"/>
    <xf numFmtId="0" fontId="10" fillId="0" borderId="0" xfId="0" applyFont="1" applyFill="1" applyAlignment="1">
      <alignment horizontal="left" vertical="top"/>
    </xf>
    <xf numFmtId="0" fontId="7" fillId="0" borderId="0" xfId="1" applyFont="1" applyFill="1" applyAlignment="1">
      <alignment wrapText="1"/>
    </xf>
    <xf numFmtId="3" fontId="2" fillId="0" borderId="1" xfId="2" applyNumberFormat="1" applyFont="1" applyFill="1" applyBorder="1"/>
    <xf numFmtId="3" fontId="13" fillId="2" borderId="0" xfId="0" applyNumberFormat="1" applyFont="1" applyFill="1" applyBorder="1" applyAlignment="1" applyProtection="1">
      <alignment horizontal="right" vertical="top" indent="1"/>
      <protection locked="0"/>
    </xf>
    <xf numFmtId="0" fontId="9" fillId="0" borderId="0" xfId="1" applyFont="1" applyFill="1" applyBorder="1"/>
    <xf numFmtId="0" fontId="7" fillId="0" borderId="0" xfId="1" applyFont="1" applyFill="1" applyBorder="1"/>
    <xf numFmtId="0" fontId="2" fillId="0" borderId="0" xfId="1" applyFont="1" applyFill="1" applyBorder="1" applyAlignment="1">
      <alignment wrapText="1"/>
    </xf>
    <xf numFmtId="0" fontId="8" fillId="0" borderId="0" xfId="1" applyFont="1" applyFill="1" applyBorder="1"/>
    <xf numFmtId="0" fontId="14" fillId="0" borderId="0" xfId="1" applyFont="1" applyFill="1" applyAlignment="1">
      <alignment horizontal="center"/>
    </xf>
    <xf numFmtId="3" fontId="7" fillId="3" borderId="1" xfId="2" applyNumberFormat="1" applyFont="1" applyFill="1" applyBorder="1"/>
    <xf numFmtId="3" fontId="13" fillId="2" borderId="0" xfId="7" applyNumberFormat="1" applyFont="1" applyFill="1" applyBorder="1" applyAlignment="1" applyProtection="1">
      <alignment horizontal="right" vertical="top" indent="1"/>
      <protection locked="0"/>
    </xf>
    <xf numFmtId="3" fontId="15" fillId="0" borderId="0" xfId="6" applyNumberFormat="1" applyFont="1" applyFill="1" applyBorder="1" applyAlignment="1" applyProtection="1">
      <alignment vertical="top"/>
      <protection locked="0"/>
    </xf>
    <xf numFmtId="3" fontId="2" fillId="0" borderId="0" xfId="2" applyNumberFormat="1" applyFont="1"/>
    <xf numFmtId="0" fontId="7" fillId="0" borderId="0" xfId="1" applyFont="1" applyFill="1" applyAlignment="1">
      <alignment horizontal="center"/>
    </xf>
    <xf numFmtId="3" fontId="7" fillId="3" borderId="2" xfId="2" applyNumberFormat="1" applyFont="1" applyFill="1" applyBorder="1"/>
    <xf numFmtId="3" fontId="9" fillId="0" borderId="0" xfId="1" applyNumberFormat="1" applyFont="1" applyFill="1" applyBorder="1"/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8" xfId="1" quotePrefix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left"/>
    </xf>
    <xf numFmtId="3" fontId="16" fillId="4" borderId="8" xfId="8" applyNumberFormat="1" applyFont="1" applyFill="1" applyBorder="1" applyAlignment="1" applyProtection="1">
      <alignment horizontal="right" vertical="center"/>
      <protection locked="0"/>
    </xf>
    <xf numFmtId="3" fontId="16" fillId="5" borderId="8" xfId="6" applyNumberFormat="1" applyFont="1" applyFill="1" applyBorder="1" applyAlignment="1" applyProtection="1">
      <alignment horizontal="right"/>
    </xf>
    <xf numFmtId="0" fontId="2" fillId="0" borderId="8" xfId="1" applyFont="1" applyBorder="1" applyAlignment="1">
      <alignment horizontal="left" wrapText="1"/>
    </xf>
    <xf numFmtId="3" fontId="16" fillId="4" borderId="8" xfId="8" applyNumberFormat="1" applyFont="1" applyFill="1" applyBorder="1" applyAlignment="1" applyProtection="1">
      <alignment horizontal="right" vertical="center"/>
    </xf>
    <xf numFmtId="0" fontId="8" fillId="0" borderId="0" xfId="1" applyFont="1"/>
    <xf numFmtId="3" fontId="16" fillId="2" borderId="8" xfId="6" applyNumberFormat="1" applyFont="1" applyFill="1" applyBorder="1" applyAlignment="1" applyProtection="1">
      <alignment horizontal="right"/>
      <protection locked="0"/>
    </xf>
    <xf numFmtId="164" fontId="3" fillId="0" borderId="0" xfId="1" applyNumberFormat="1" applyFont="1"/>
    <xf numFmtId="0" fontId="7" fillId="0" borderId="8" xfId="1" applyFont="1" applyFill="1" applyBorder="1" applyAlignment="1">
      <alignment horizontal="center" wrapText="1"/>
    </xf>
    <xf numFmtId="43" fontId="7" fillId="0" borderId="8" xfId="2" applyFont="1" applyFill="1" applyBorder="1" applyAlignment="1">
      <alignment horizontal="center"/>
    </xf>
    <xf numFmtId="164" fontId="7" fillId="0" borderId="8" xfId="2" applyNumberFormat="1" applyFont="1" applyFill="1" applyBorder="1" applyAlignment="1">
      <alignment horizontal="center"/>
    </xf>
    <xf numFmtId="3" fontId="16" fillId="2" borderId="3" xfId="6" applyNumberFormat="1" applyFont="1" applyFill="1" applyBorder="1" applyAlignment="1" applyProtection="1">
      <alignment horizontal="right"/>
      <protection locked="0"/>
    </xf>
    <xf numFmtId="43" fontId="3" fillId="0" borderId="0" xfId="6" applyFont="1"/>
    <xf numFmtId="0" fontId="7" fillId="3" borderId="7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9" xfId="1" quotePrefix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3" fontId="17" fillId="5" borderId="8" xfId="6" applyNumberFormat="1" applyFont="1" applyFill="1" applyBorder="1" applyAlignment="1" applyProtection="1">
      <alignment horizontal="right"/>
      <protection locked="0"/>
    </xf>
    <xf numFmtId="0" fontId="3" fillId="0" borderId="0" xfId="1" applyFont="1" applyFill="1" applyAlignment="1">
      <alignment vertical="center"/>
    </xf>
    <xf numFmtId="0" fontId="2" fillId="0" borderId="8" xfId="1" applyFont="1" applyBorder="1" applyAlignment="1">
      <alignment horizontal="left" indent="2"/>
    </xf>
    <xf numFmtId="3" fontId="16" fillId="5" borderId="8" xfId="6" applyNumberFormat="1" applyFont="1" applyFill="1" applyBorder="1" applyAlignment="1" applyProtection="1">
      <alignment horizontal="right"/>
      <protection locked="0"/>
    </xf>
    <xf numFmtId="43" fontId="3" fillId="0" borderId="0" xfId="1" applyNumberFormat="1" applyFont="1"/>
    <xf numFmtId="0" fontId="2" fillId="0" borderId="8" xfId="1" applyFont="1" applyBorder="1" applyAlignment="1">
      <alignment horizontal="left" wrapText="1" indent="2"/>
    </xf>
    <xf numFmtId="0" fontId="7" fillId="0" borderId="8" xfId="1" applyFont="1" applyBorder="1" applyAlignment="1">
      <alignment horizontal="left"/>
    </xf>
    <xf numFmtId="3" fontId="7" fillId="0" borderId="8" xfId="2" applyNumberFormat="1" applyFont="1" applyFill="1" applyBorder="1" applyAlignment="1">
      <alignment horizontal="center"/>
    </xf>
    <xf numFmtId="3" fontId="13" fillId="5" borderId="8" xfId="6" applyNumberFormat="1" applyFont="1" applyFill="1" applyBorder="1" applyAlignment="1" applyProtection="1">
      <alignment horizontal="right"/>
    </xf>
    <xf numFmtId="3" fontId="2" fillId="0" borderId="8" xfId="1" applyNumberFormat="1" applyFont="1" applyFill="1" applyBorder="1"/>
    <xf numFmtId="3" fontId="2" fillId="0" borderId="8" xfId="9" applyNumberFormat="1" applyFont="1" applyFill="1" applyBorder="1" applyAlignment="1">
      <alignment horizontal="center"/>
    </xf>
    <xf numFmtId="0" fontId="2" fillId="0" borderId="8" xfId="1" applyFont="1" applyBorder="1"/>
    <xf numFmtId="9" fontId="2" fillId="0" borderId="8" xfId="9" applyFont="1" applyBorder="1" applyAlignment="1">
      <alignment horizontal="center"/>
    </xf>
    <xf numFmtId="43" fontId="2" fillId="0" borderId="8" xfId="6" applyFont="1" applyBorder="1"/>
    <xf numFmtId="0" fontId="7" fillId="0" borderId="8" xfId="1" applyFont="1" applyFill="1" applyBorder="1" applyAlignment="1">
      <alignment horizontal="center"/>
    </xf>
    <xf numFmtId="164" fontId="7" fillId="0" borderId="8" xfId="6" applyNumberFormat="1" applyFont="1" applyFill="1" applyBorder="1" applyAlignment="1">
      <alignment horizontal="center"/>
    </xf>
    <xf numFmtId="43" fontId="7" fillId="0" borderId="3" xfId="6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center" wrapText="1"/>
    </xf>
    <xf numFmtId="43" fontId="7" fillId="0" borderId="4" xfId="2" applyFont="1" applyFill="1" applyBorder="1" applyAlignment="1">
      <alignment horizontal="left"/>
    </xf>
    <xf numFmtId="43" fontId="7" fillId="0" borderId="6" xfId="2" applyFont="1" applyFill="1" applyBorder="1" applyAlignment="1">
      <alignment horizontal="left"/>
    </xf>
    <xf numFmtId="43" fontId="7" fillId="0" borderId="9" xfId="6" applyFont="1" applyFill="1" applyBorder="1" applyAlignment="1">
      <alignment horizontal="center"/>
    </xf>
    <xf numFmtId="0" fontId="5" fillId="0" borderId="0" xfId="10" applyFont="1" applyAlignment="1">
      <alignment horizontal="center" wrapText="1"/>
    </xf>
    <xf numFmtId="0" fontId="2" fillId="0" borderId="0" xfId="10" applyFont="1"/>
    <xf numFmtId="0" fontId="5" fillId="0" borderId="0" xfId="10" applyFont="1" applyAlignment="1">
      <alignment horizontal="center"/>
    </xf>
    <xf numFmtId="0" fontId="3" fillId="0" borderId="0" xfId="10" applyFont="1"/>
    <xf numFmtId="0" fontId="19" fillId="0" borderId="0" xfId="10" applyFont="1"/>
    <xf numFmtId="165" fontId="19" fillId="0" borderId="0" xfId="11" applyFont="1"/>
    <xf numFmtId="4" fontId="19" fillId="0" borderId="0" xfId="11" applyNumberFormat="1" applyFont="1"/>
    <xf numFmtId="165" fontId="19" fillId="0" borderId="0" xfId="11" applyFont="1" applyAlignment="1">
      <alignment horizontal="center"/>
    </xf>
    <xf numFmtId="0" fontId="15" fillId="0" borderId="0" xfId="10" applyFont="1"/>
    <xf numFmtId="0" fontId="7" fillId="3" borderId="10" xfId="10" applyFont="1" applyFill="1" applyBorder="1" applyAlignment="1">
      <alignment horizontal="center" vertical="center" wrapText="1"/>
    </xf>
    <xf numFmtId="0" fontId="7" fillId="3" borderId="11" xfId="10" applyFont="1" applyFill="1" applyBorder="1" applyAlignment="1">
      <alignment horizontal="center" vertical="center" wrapText="1"/>
    </xf>
    <xf numFmtId="165" fontId="7" fillId="3" borderId="12" xfId="11" applyFont="1" applyFill="1" applyBorder="1" applyAlignment="1">
      <alignment horizontal="center" vertical="center" wrapText="1"/>
    </xf>
    <xf numFmtId="165" fontId="7" fillId="3" borderId="13" xfId="11" applyFont="1" applyFill="1" applyBorder="1" applyAlignment="1">
      <alignment horizontal="center" vertical="center" wrapText="1"/>
    </xf>
    <xf numFmtId="165" fontId="7" fillId="3" borderId="14" xfId="11" applyFont="1" applyFill="1" applyBorder="1" applyAlignment="1">
      <alignment horizontal="center" vertical="center" wrapText="1"/>
    </xf>
    <xf numFmtId="165" fontId="7" fillId="3" borderId="15" xfId="11" applyFont="1" applyFill="1" applyBorder="1" applyAlignment="1">
      <alignment horizontal="center" vertical="center" wrapText="1"/>
    </xf>
    <xf numFmtId="0" fontId="2" fillId="0" borderId="0" xfId="10" applyFont="1" applyAlignment="1">
      <alignment vertical="center"/>
    </xf>
    <xf numFmtId="0" fontId="7" fillId="3" borderId="16" xfId="10" applyFont="1" applyFill="1" applyBorder="1" applyAlignment="1">
      <alignment horizontal="center" vertical="center" wrapText="1"/>
    </xf>
    <xf numFmtId="0" fontId="7" fillId="3" borderId="17" xfId="10" applyFont="1" applyFill="1" applyBorder="1" applyAlignment="1">
      <alignment horizontal="center" vertical="center" wrapText="1"/>
    </xf>
    <xf numFmtId="165" fontId="7" fillId="3" borderId="18" xfId="11" applyFont="1" applyFill="1" applyBorder="1" applyAlignment="1">
      <alignment horizontal="center" vertical="center" wrapText="1"/>
    </xf>
    <xf numFmtId="4" fontId="7" fillId="3" borderId="18" xfId="11" applyNumberFormat="1" applyFont="1" applyFill="1" applyBorder="1" applyAlignment="1">
      <alignment horizontal="center" vertical="center" wrapText="1"/>
    </xf>
    <xf numFmtId="165" fontId="7" fillId="3" borderId="18" xfId="11" applyFont="1" applyFill="1" applyBorder="1" applyAlignment="1">
      <alignment horizontal="center" vertical="center" wrapText="1"/>
    </xf>
    <xf numFmtId="43" fontId="2" fillId="0" borderId="0" xfId="6" applyFont="1"/>
    <xf numFmtId="0" fontId="7" fillId="3" borderId="19" xfId="10" applyFont="1" applyFill="1" applyBorder="1" applyAlignment="1">
      <alignment horizontal="center" vertical="center" wrapText="1"/>
    </xf>
    <xf numFmtId="0" fontId="7" fillId="3" borderId="20" xfId="10" applyFont="1" applyFill="1" applyBorder="1" applyAlignment="1">
      <alignment horizontal="center" vertical="center" wrapText="1"/>
    </xf>
    <xf numFmtId="1" fontId="8" fillId="3" borderId="15" xfId="11" applyNumberFormat="1" applyFont="1" applyFill="1" applyBorder="1" applyAlignment="1">
      <alignment horizontal="center" vertical="center" wrapText="1"/>
    </xf>
    <xf numFmtId="0" fontId="15" fillId="0" borderId="9" xfId="10" applyFont="1" applyBorder="1" applyAlignment="1">
      <alignment horizontal="left" vertical="center"/>
    </xf>
    <xf numFmtId="0" fontId="7" fillId="0" borderId="9" xfId="10" applyFont="1" applyBorder="1" applyAlignment="1">
      <alignment vertical="center"/>
    </xf>
    <xf numFmtId="3" fontId="17" fillId="2" borderId="8" xfId="12" applyNumberFormat="1" applyFont="1" applyFill="1" applyBorder="1" applyAlignment="1" applyProtection="1">
      <alignment horizontal="right" vertical="center"/>
      <protection locked="0"/>
    </xf>
    <xf numFmtId="3" fontId="17" fillId="2" borderId="8" xfId="12" applyNumberFormat="1" applyFont="1" applyFill="1" applyBorder="1" applyAlignment="1">
      <alignment horizontal="right" vertical="center"/>
    </xf>
    <xf numFmtId="3" fontId="7" fillId="0" borderId="0" xfId="10" applyNumberFormat="1" applyFont="1"/>
    <xf numFmtId="43" fontId="7" fillId="0" borderId="0" xfId="6" applyFont="1"/>
    <xf numFmtId="0" fontId="7" fillId="0" borderId="0" xfId="10" applyFont="1"/>
    <xf numFmtId="0" fontId="13" fillId="0" borderId="9" xfId="10" applyFont="1" applyBorder="1" applyAlignment="1">
      <alignment horizontal="left" vertical="center" indent="1"/>
    </xf>
    <xf numFmtId="0" fontId="2" fillId="0" borderId="9" xfId="10" applyFont="1" applyBorder="1" applyAlignment="1">
      <alignment horizontal="left" vertical="center" indent="1"/>
    </xf>
    <xf numFmtId="3" fontId="16" fillId="2" borderId="8" xfId="12" applyNumberFormat="1" applyFont="1" applyFill="1" applyBorder="1" applyAlignment="1" applyProtection="1">
      <alignment horizontal="right" vertical="center"/>
      <protection locked="0"/>
    </xf>
    <xf numFmtId="3" fontId="16" fillId="2" borderId="8" xfId="12" applyNumberFormat="1" applyFont="1" applyFill="1" applyBorder="1" applyAlignment="1">
      <alignment horizontal="right" vertical="center"/>
    </xf>
    <xf numFmtId="0" fontId="15" fillId="0" borderId="8" xfId="10" applyFont="1" applyBorder="1" applyAlignment="1">
      <alignment horizontal="left" vertical="center"/>
    </xf>
    <xf numFmtId="0" fontId="7" fillId="0" borderId="8" xfId="10" applyFont="1" applyBorder="1" applyAlignment="1">
      <alignment horizontal="left" vertical="center"/>
    </xf>
    <xf numFmtId="43" fontId="7" fillId="0" borderId="0" xfId="10" applyNumberFormat="1" applyFont="1"/>
    <xf numFmtId="0" fontId="20" fillId="0" borderId="8" xfId="10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0" fontId="0" fillId="0" borderId="0" xfId="0"/>
    <xf numFmtId="0" fontId="21" fillId="4" borderId="21" xfId="0" applyFont="1" applyFill="1" applyBorder="1" applyAlignment="1">
      <alignment horizontal="left" vertical="center" wrapText="1"/>
    </xf>
    <xf numFmtId="3" fontId="21" fillId="4" borderId="3" xfId="0" applyNumberFormat="1" applyFont="1" applyFill="1" applyBorder="1" applyAlignment="1">
      <alignment horizontal="justify" vertical="center" wrapText="1"/>
    </xf>
    <xf numFmtId="0" fontId="23" fillId="4" borderId="0" xfId="0" applyFont="1" applyFill="1" applyBorder="1" applyAlignment="1">
      <alignment horizontal="left" vertical="top" indent="4"/>
    </xf>
    <xf numFmtId="3" fontId="23" fillId="4" borderId="0" xfId="0" applyNumberFormat="1" applyFont="1" applyFill="1" applyBorder="1" applyAlignment="1">
      <alignment horizontal="right" vertical="top"/>
    </xf>
    <xf numFmtId="3" fontId="23" fillId="4" borderId="7" xfId="0" applyNumberFormat="1" applyFont="1" applyFill="1" applyBorder="1" applyAlignment="1">
      <alignment horizontal="right" vertical="center" wrapText="1"/>
    </xf>
    <xf numFmtId="3" fontId="21" fillId="4" borderId="7" xfId="0" applyNumberFormat="1" applyFont="1" applyFill="1" applyBorder="1" applyAlignment="1" applyProtection="1">
      <alignment horizontal="right" vertical="center" wrapText="1"/>
      <protection locked="0"/>
    </xf>
    <xf numFmtId="3" fontId="21" fillId="4" borderId="7" xfId="0" applyNumberFormat="1" applyFont="1" applyFill="1" applyBorder="1" applyAlignment="1">
      <alignment horizontal="right" vertical="center" wrapText="1"/>
    </xf>
    <xf numFmtId="3" fontId="21" fillId="4" borderId="7" xfId="0" applyNumberFormat="1" applyFont="1" applyFill="1" applyBorder="1" applyAlignment="1" applyProtection="1">
      <alignment horizontal="right" vertical="center" wrapText="1"/>
    </xf>
    <xf numFmtId="3" fontId="21" fillId="4" borderId="7" xfId="0" applyNumberFormat="1" applyFont="1" applyFill="1" applyBorder="1" applyAlignment="1" applyProtection="1">
      <alignment horizontal="right" vertical="center"/>
    </xf>
    <xf numFmtId="3" fontId="23" fillId="4" borderId="7" xfId="0" applyNumberFormat="1" applyFont="1" applyFill="1" applyBorder="1" applyAlignment="1">
      <alignment horizontal="right" vertical="center"/>
    </xf>
    <xf numFmtId="3" fontId="23" fillId="4" borderId="7" xfId="0" applyNumberFormat="1" applyFont="1" applyFill="1" applyBorder="1" applyAlignment="1" applyProtection="1">
      <alignment horizontal="right" vertical="center"/>
    </xf>
    <xf numFmtId="0" fontId="21" fillId="4" borderId="22" xfId="0" applyFont="1" applyFill="1" applyBorder="1" applyAlignment="1">
      <alignment horizontal="left" vertical="center"/>
    </xf>
    <xf numFmtId="3" fontId="21" fillId="4" borderId="9" xfId="0" applyNumberFormat="1" applyFont="1" applyFill="1" applyBorder="1" applyAlignment="1" applyProtection="1">
      <alignment horizontal="right" vertical="center"/>
    </xf>
    <xf numFmtId="3" fontId="21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23" fillId="4" borderId="8" xfId="0" applyFont="1" applyFill="1" applyBorder="1" applyAlignment="1">
      <alignment horizontal="left" vertical="center"/>
    </xf>
    <xf numFmtId="3" fontId="23" fillId="4" borderId="8" xfId="0" applyNumberFormat="1" applyFont="1" applyFill="1" applyBorder="1" applyAlignment="1">
      <alignment horizontal="right" vertical="center"/>
    </xf>
    <xf numFmtId="0" fontId="24" fillId="4" borderId="23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indent="1"/>
    </xf>
    <xf numFmtId="0" fontId="25" fillId="4" borderId="23" xfId="0" applyFont="1" applyFill="1" applyBorder="1" applyAlignment="1">
      <alignment horizontal="left" vertical="center"/>
    </xf>
    <xf numFmtId="0" fontId="25" fillId="4" borderId="23" xfId="0" applyFont="1" applyFill="1" applyBorder="1" applyAlignment="1">
      <alignment horizontal="left" vertical="center" wrapText="1" indent="1"/>
    </xf>
    <xf numFmtId="170" fontId="22" fillId="6" borderId="21" xfId="13" applyNumberFormat="1" applyFont="1" applyFill="1" applyBorder="1" applyAlignment="1" applyProtection="1">
      <alignment horizontal="center" vertical="center"/>
    </xf>
    <xf numFmtId="170" fontId="22" fillId="6" borderId="4" xfId="13" applyNumberFormat="1" applyFont="1" applyFill="1" applyBorder="1" applyAlignment="1" applyProtection="1">
      <alignment horizontal="center" vertical="center"/>
    </xf>
    <xf numFmtId="170" fontId="22" fillId="6" borderId="5" xfId="13" applyNumberFormat="1" applyFont="1" applyFill="1" applyBorder="1" applyAlignment="1" applyProtection="1">
      <alignment horizontal="center" vertical="center"/>
    </xf>
    <xf numFmtId="170" fontId="22" fillId="6" borderId="6" xfId="13" applyNumberFormat="1" applyFont="1" applyFill="1" applyBorder="1" applyAlignment="1" applyProtection="1">
      <alignment horizontal="center" vertical="center"/>
    </xf>
    <xf numFmtId="170" fontId="22" fillId="6" borderId="3" xfId="13" applyNumberFormat="1" applyFont="1" applyFill="1" applyBorder="1" applyAlignment="1" applyProtection="1">
      <alignment horizontal="center" vertical="center"/>
    </xf>
    <xf numFmtId="170" fontId="22" fillId="6" borderId="23" xfId="13" applyNumberFormat="1" applyFont="1" applyFill="1" applyBorder="1" applyAlignment="1" applyProtection="1">
      <alignment horizontal="center" vertical="center"/>
    </xf>
    <xf numFmtId="170" fontId="22" fillId="6" borderId="4" xfId="13" applyNumberFormat="1" applyFont="1" applyFill="1" applyBorder="1" applyAlignment="1" applyProtection="1">
      <alignment horizontal="center" vertical="center"/>
    </xf>
    <xf numFmtId="170" fontId="22" fillId="6" borderId="4" xfId="13" applyNumberFormat="1" applyFont="1" applyFill="1" applyBorder="1" applyAlignment="1" applyProtection="1">
      <alignment horizontal="center" vertical="center" wrapText="1"/>
    </xf>
    <xf numFmtId="170" fontId="22" fillId="6" borderId="9" xfId="13" applyNumberFormat="1" applyFont="1" applyFill="1" applyBorder="1" applyAlignment="1" applyProtection="1">
      <alignment horizontal="center" vertical="center"/>
    </xf>
    <xf numFmtId="170" fontId="22" fillId="6" borderId="22" xfId="13" applyNumberFormat="1" applyFont="1" applyFill="1" applyBorder="1" applyAlignment="1" applyProtection="1">
      <alignment horizontal="center" vertical="center"/>
    </xf>
    <xf numFmtId="170" fontId="22" fillId="6" borderId="8" xfId="13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/>
    </xf>
  </cellXfs>
  <cellStyles count="14">
    <cellStyle name="Millares 13" xfId="6"/>
    <cellStyle name="Millares 172" xfId="3"/>
    <cellStyle name="Millares 2" xfId="2"/>
    <cellStyle name="Millares 2 139" xfId="8"/>
    <cellStyle name="Millares 2 2 2" xfId="11"/>
    <cellStyle name="Millares 2 2 28" xfId="12"/>
    <cellStyle name="Millares 3" xfId="13"/>
    <cellStyle name="Millares 56" xfId="5"/>
    <cellStyle name="Millares 78" xfId="4"/>
    <cellStyle name="Millares 80" xfId="7"/>
    <cellStyle name="Normal" xfId="0" builtinId="0"/>
    <cellStyle name="Normal 2" xfId="1"/>
    <cellStyle name="Normal 3 2" xfId="10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1</xdr:col>
      <xdr:colOff>923925</xdr:colOff>
      <xdr:row>4</xdr:row>
      <xdr:rowOff>38100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1200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1</xdr:row>
      <xdr:rowOff>123825</xdr:rowOff>
    </xdr:from>
    <xdr:to>
      <xdr:col>4</xdr:col>
      <xdr:colOff>47625</xdr:colOff>
      <xdr:row>3</xdr:row>
      <xdr:rowOff>180975</xdr:rowOff>
    </xdr:to>
    <xdr:pic>
      <xdr:nvPicPr>
        <xdr:cNvPr id="7" name="Imagen 6" descr="Gobierno del Estado de Tamaulip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85750"/>
          <a:ext cx="1333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114300</xdr:rowOff>
    </xdr:from>
    <xdr:to>
      <xdr:col>1</xdr:col>
      <xdr:colOff>1447800</xdr:colOff>
      <xdr:row>3</xdr:row>
      <xdr:rowOff>57150</xdr:rowOff>
    </xdr:to>
    <xdr:pic>
      <xdr:nvPicPr>
        <xdr:cNvPr id="5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4300"/>
          <a:ext cx="1200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619125</xdr:colOff>
      <xdr:row>0</xdr:row>
      <xdr:rowOff>66675</xdr:rowOff>
    </xdr:from>
    <xdr:to>
      <xdr:col>8</xdr:col>
      <xdr:colOff>9525</xdr:colOff>
      <xdr:row>3</xdr:row>
      <xdr:rowOff>38100</xdr:rowOff>
    </xdr:to>
    <xdr:pic>
      <xdr:nvPicPr>
        <xdr:cNvPr id="6" name="Imagen 6" descr="Gobierno del Estado de Tamaulip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6675"/>
          <a:ext cx="1638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114300</xdr:rowOff>
    </xdr:from>
    <xdr:to>
      <xdr:col>1</xdr:col>
      <xdr:colOff>914400</xdr:colOff>
      <xdr:row>4</xdr:row>
      <xdr:rowOff>76200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6225"/>
          <a:ext cx="1219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1</xdr:row>
      <xdr:rowOff>95250</xdr:rowOff>
    </xdr:from>
    <xdr:to>
      <xdr:col>7</xdr:col>
      <xdr:colOff>809625</xdr:colOff>
      <xdr:row>4</xdr:row>
      <xdr:rowOff>57150</xdr:rowOff>
    </xdr:to>
    <xdr:pic>
      <xdr:nvPicPr>
        <xdr:cNvPr id="6" name="Imagen 6" descr="Gobierno del Estado de Tamaulip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257175"/>
          <a:ext cx="1638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76200</xdr:rowOff>
    </xdr:from>
    <xdr:to>
      <xdr:col>0</xdr:col>
      <xdr:colOff>1428750</xdr:colOff>
      <xdr:row>5</xdr:row>
      <xdr:rowOff>38100</xdr:rowOff>
    </xdr:to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57200"/>
          <a:ext cx="1219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2</xdr:row>
      <xdr:rowOff>38100</xdr:rowOff>
    </xdr:from>
    <xdr:to>
      <xdr:col>6</xdr:col>
      <xdr:colOff>847725</xdr:colOff>
      <xdr:row>5</xdr:row>
      <xdr:rowOff>0</xdr:rowOff>
    </xdr:to>
    <xdr:pic>
      <xdr:nvPicPr>
        <xdr:cNvPr id="3" name="Imagen 6" descr="Gobierno del Estado de Tamaulip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19100"/>
          <a:ext cx="1638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MANUEL%20RODRIGUEZ/Desktop/MUNICIPIO/CAMARGO%202/ADMON.%202021-2024/2024/INFORME%20FINANCIERO/INFORME%20FINANCIERO%20MARZO%202024/INFORME%20FINANCIERO%20DE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5"/>
      <sheetName val="6"/>
      <sheetName val="8"/>
      <sheetName val="9.1"/>
      <sheetName val="A5a"/>
      <sheetName val="A5b"/>
      <sheetName val="A6"/>
      <sheetName val="7.I.3"/>
      <sheetName val="7.I.8"/>
      <sheetName val="7.I.9"/>
      <sheetName val="7.I.12"/>
      <sheetName val="7.III.1-2"/>
      <sheetName val="7.lV.1"/>
      <sheetName val="7.V.1"/>
      <sheetName val="7.V.2"/>
      <sheetName val="CONCILIACIONES"/>
      <sheetName val="BANCOS"/>
      <sheetName val="CHEQUES EN TRANS"/>
    </sheetNames>
    <sheetDataSet>
      <sheetData sheetId="0">
        <row r="54">
          <cell r="B54" t="str">
            <v>MUNICIPIO DE  H. CAMARGO, TAMAULIPAS.</v>
          </cell>
        </row>
      </sheetData>
      <sheetData sheetId="1">
        <row r="31">
          <cell r="C31">
            <v>30278004.609999999</v>
          </cell>
        </row>
      </sheetData>
      <sheetData sheetId="2">
        <row r="49">
          <cell r="H49">
            <v>104710000</v>
          </cell>
        </row>
        <row r="51">
          <cell r="H51">
            <v>9623656</v>
          </cell>
        </row>
        <row r="53">
          <cell r="C53">
            <v>30278004.609999999</v>
          </cell>
        </row>
        <row r="55">
          <cell r="H55">
            <v>30045616.580000002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B20" sqref="B20"/>
    </sheetView>
  </sheetViews>
  <sheetFormatPr baseColWidth="10" defaultRowHeight="12.75" x14ac:dyDescent="0.2"/>
  <cols>
    <col min="1" max="1" width="4.42578125" style="1" bestFit="1" customWidth="1"/>
    <col min="2" max="2" width="66.42578125" style="4" customWidth="1"/>
    <col min="3" max="4" width="13.85546875" style="9" customWidth="1"/>
    <col min="5" max="5" width="11.42578125" style="3"/>
    <col min="6" max="6" width="11.42578125" style="3" customWidth="1"/>
    <col min="7" max="16384" width="11.42578125" style="4"/>
  </cols>
  <sheetData>
    <row r="1" spans="1:6" x14ac:dyDescent="0.2">
      <c r="B1" s="2"/>
      <c r="C1" s="2"/>
      <c r="D1" s="2"/>
    </row>
    <row r="2" spans="1:6" ht="15" x14ac:dyDescent="0.25">
      <c r="A2" s="5" t="str">
        <f>[1]INDICE!B54</f>
        <v>MUNICIPIO DE  H. CAMARGO, TAMAULIPAS.</v>
      </c>
      <c r="B2" s="5"/>
      <c r="C2" s="5"/>
      <c r="D2" s="5"/>
    </row>
    <row r="3" spans="1:6" ht="15" customHeight="1" x14ac:dyDescent="0.25">
      <c r="A3" s="5" t="s">
        <v>0</v>
      </c>
      <c r="B3" s="5"/>
      <c r="C3" s="5"/>
      <c r="D3" s="5"/>
    </row>
    <row r="4" spans="1:6" ht="15" x14ac:dyDescent="0.25">
      <c r="A4" s="5" t="s">
        <v>1</v>
      </c>
      <c r="B4" s="5"/>
      <c r="C4" s="5"/>
      <c r="D4" s="5"/>
    </row>
    <row r="5" spans="1:6" ht="16.5" customHeight="1" x14ac:dyDescent="0.25">
      <c r="A5" s="5" t="s">
        <v>99</v>
      </c>
      <c r="B5" s="5"/>
      <c r="C5" s="5"/>
      <c r="D5" s="5"/>
    </row>
    <row r="6" spans="1:6" ht="15" x14ac:dyDescent="0.25">
      <c r="B6" s="6"/>
      <c r="C6" s="7"/>
      <c r="D6" s="8"/>
    </row>
    <row r="7" spans="1:6" x14ac:dyDescent="0.2">
      <c r="D7" s="10"/>
    </row>
    <row r="8" spans="1:6" x14ac:dyDescent="0.2">
      <c r="A8" s="11"/>
      <c r="B8" s="12"/>
      <c r="C8" s="13">
        <v>2024</v>
      </c>
      <c r="D8" s="13">
        <v>2023</v>
      </c>
    </row>
    <row r="9" spans="1:6" s="17" customFormat="1" x14ac:dyDescent="0.2">
      <c r="A9" s="14">
        <v>4</v>
      </c>
      <c r="B9" s="12" t="s">
        <v>2</v>
      </c>
      <c r="C9" s="15"/>
      <c r="D9" s="15"/>
      <c r="E9" s="16"/>
      <c r="F9" s="16"/>
    </row>
    <row r="10" spans="1:6" s="17" customFormat="1" x14ac:dyDescent="0.2">
      <c r="A10" s="18">
        <v>4.0999999999999996</v>
      </c>
      <c r="B10" s="12" t="s">
        <v>3</v>
      </c>
      <c r="C10" s="19">
        <f>SUM(C11:C19)</f>
        <v>1822822.07</v>
      </c>
      <c r="D10" s="19">
        <f>SUM(D11:D19)</f>
        <v>5626068.2300000004</v>
      </c>
      <c r="E10" s="16"/>
      <c r="F10" s="16"/>
    </row>
    <row r="11" spans="1:6" x14ac:dyDescent="0.2">
      <c r="A11" s="20" t="s">
        <v>4</v>
      </c>
      <c r="B11" s="21" t="s">
        <v>5</v>
      </c>
      <c r="C11" s="22">
        <v>1602200</v>
      </c>
      <c r="D11" s="23">
        <v>2875776.55</v>
      </c>
    </row>
    <row r="12" spans="1:6" s="26" customFormat="1" x14ac:dyDescent="0.2">
      <c r="A12" s="20" t="s">
        <v>6</v>
      </c>
      <c r="B12" s="21" t="s">
        <v>7</v>
      </c>
      <c r="C12" s="24">
        <v>0</v>
      </c>
      <c r="D12" s="24">
        <v>0</v>
      </c>
      <c r="E12" s="25"/>
      <c r="F12" s="25"/>
    </row>
    <row r="13" spans="1:6" s="26" customFormat="1" x14ac:dyDescent="0.2">
      <c r="A13" s="20" t="s">
        <v>8</v>
      </c>
      <c r="B13" s="21" t="s">
        <v>9</v>
      </c>
      <c r="C13" s="24">
        <v>0</v>
      </c>
      <c r="D13" s="24">
        <v>0</v>
      </c>
      <c r="E13" s="25"/>
      <c r="F13" s="25"/>
    </row>
    <row r="14" spans="1:6" s="26" customFormat="1" x14ac:dyDescent="0.2">
      <c r="A14" s="20" t="s">
        <v>10</v>
      </c>
      <c r="B14" s="21" t="s">
        <v>11</v>
      </c>
      <c r="C14" s="22">
        <v>220622.07</v>
      </c>
      <c r="D14" s="23">
        <v>2719791.68</v>
      </c>
      <c r="E14" s="25"/>
      <c r="F14" s="25"/>
    </row>
    <row r="15" spans="1:6" s="26" customFormat="1" x14ac:dyDescent="0.2">
      <c r="A15" s="20" t="s">
        <v>12</v>
      </c>
      <c r="B15" s="21" t="s">
        <v>13</v>
      </c>
      <c r="C15" s="23">
        <v>0</v>
      </c>
      <c r="D15" s="23">
        <v>1500</v>
      </c>
      <c r="E15" s="25"/>
      <c r="F15" s="25"/>
    </row>
    <row r="16" spans="1:6" s="26" customFormat="1" x14ac:dyDescent="0.2">
      <c r="A16" s="20" t="s">
        <v>14</v>
      </c>
      <c r="B16" s="21" t="s">
        <v>15</v>
      </c>
      <c r="C16" s="23">
        <v>0</v>
      </c>
      <c r="D16" s="23">
        <v>29000</v>
      </c>
      <c r="E16" s="25"/>
      <c r="F16" s="25"/>
    </row>
    <row r="17" spans="1:6" s="26" customFormat="1" x14ac:dyDescent="0.2">
      <c r="A17" s="20" t="s">
        <v>16</v>
      </c>
      <c r="B17" s="27" t="s">
        <v>17</v>
      </c>
      <c r="C17" s="28">
        <v>0</v>
      </c>
      <c r="D17" s="28">
        <v>0</v>
      </c>
      <c r="E17" s="25"/>
      <c r="F17" s="25"/>
    </row>
    <row r="18" spans="1:6" s="26" customFormat="1" ht="29.25" customHeight="1" x14ac:dyDescent="0.2">
      <c r="A18" s="29" t="s">
        <v>18</v>
      </c>
      <c r="B18" s="27" t="s">
        <v>19</v>
      </c>
      <c r="C18" s="30"/>
      <c r="D18" s="30"/>
      <c r="E18" s="25"/>
      <c r="F18" s="25"/>
    </row>
    <row r="19" spans="1:6" s="26" customFormat="1" x14ac:dyDescent="0.2">
      <c r="A19" s="31"/>
      <c r="B19" s="12"/>
      <c r="C19" s="30"/>
      <c r="D19" s="30"/>
      <c r="E19" s="25"/>
      <c r="F19" s="25"/>
    </row>
    <row r="20" spans="1:6" s="26" customFormat="1" ht="25.5" x14ac:dyDescent="0.2">
      <c r="A20" s="32">
        <v>4.2</v>
      </c>
      <c r="B20" s="33" t="s">
        <v>20</v>
      </c>
      <c r="C20" s="34">
        <f>SUM(C21:C22)</f>
        <v>28455182.539999999</v>
      </c>
      <c r="D20" s="34">
        <f>SUM(D21:D22)</f>
        <v>102690902.59999999</v>
      </c>
      <c r="E20" s="25"/>
      <c r="F20" s="25"/>
    </row>
    <row r="21" spans="1:6" s="37" customFormat="1" x14ac:dyDescent="0.2">
      <c r="A21" s="20" t="s">
        <v>21</v>
      </c>
      <c r="B21" s="21" t="s">
        <v>22</v>
      </c>
      <c r="C21" s="35">
        <v>28455182.539999999</v>
      </c>
      <c r="D21" s="35">
        <v>102690902.59999999</v>
      </c>
      <c r="E21" s="36"/>
      <c r="F21" s="36"/>
    </row>
    <row r="22" spans="1:6" s="26" customFormat="1" x14ac:dyDescent="0.2">
      <c r="A22" s="20" t="s">
        <v>23</v>
      </c>
      <c r="B22" s="26" t="s">
        <v>24</v>
      </c>
      <c r="C22" s="28"/>
      <c r="D22" s="28"/>
      <c r="E22" s="25"/>
      <c r="F22" s="25"/>
    </row>
    <row r="23" spans="1:6" s="26" customFormat="1" x14ac:dyDescent="0.2">
      <c r="A23" s="31"/>
      <c r="C23" s="30"/>
      <c r="D23" s="30"/>
      <c r="E23" s="25"/>
      <c r="F23" s="25"/>
    </row>
    <row r="24" spans="1:6" s="26" customFormat="1" x14ac:dyDescent="0.2">
      <c r="A24" s="18">
        <v>4.3</v>
      </c>
      <c r="B24" s="12" t="s">
        <v>25</v>
      </c>
      <c r="C24" s="34">
        <v>0</v>
      </c>
      <c r="D24" s="34">
        <v>0</v>
      </c>
      <c r="E24" s="25"/>
      <c r="F24" s="25"/>
    </row>
    <row r="25" spans="1:6" s="26" customFormat="1" x14ac:dyDescent="0.2">
      <c r="A25" s="20" t="s">
        <v>26</v>
      </c>
      <c r="B25" s="26" t="s">
        <v>27</v>
      </c>
      <c r="C25" s="15"/>
      <c r="D25" s="15"/>
      <c r="E25" s="25"/>
      <c r="F25" s="25"/>
    </row>
    <row r="26" spans="1:6" s="26" customFormat="1" x14ac:dyDescent="0.2">
      <c r="A26" s="20" t="s">
        <v>28</v>
      </c>
      <c r="B26" s="26" t="s">
        <v>29</v>
      </c>
      <c r="C26" s="30"/>
      <c r="D26" s="30"/>
      <c r="E26" s="25"/>
      <c r="F26" s="25"/>
    </row>
    <row r="27" spans="1:6" s="26" customFormat="1" ht="25.5" x14ac:dyDescent="0.2">
      <c r="A27" s="20" t="s">
        <v>30</v>
      </c>
      <c r="B27" s="38" t="s">
        <v>31</v>
      </c>
      <c r="C27" s="30"/>
      <c r="D27" s="30"/>
      <c r="E27" s="25"/>
      <c r="F27" s="25"/>
    </row>
    <row r="28" spans="1:6" s="26" customFormat="1" x14ac:dyDescent="0.2">
      <c r="A28" s="20" t="s">
        <v>32</v>
      </c>
      <c r="B28" s="38" t="s">
        <v>33</v>
      </c>
      <c r="C28" s="30"/>
      <c r="D28" s="30"/>
      <c r="E28" s="25"/>
      <c r="F28" s="25"/>
    </row>
    <row r="29" spans="1:6" s="26" customFormat="1" x14ac:dyDescent="0.2">
      <c r="A29" s="20" t="s">
        <v>34</v>
      </c>
      <c r="B29" s="21" t="s">
        <v>35</v>
      </c>
      <c r="C29" s="30"/>
      <c r="D29" s="30"/>
      <c r="E29" s="25"/>
      <c r="F29" s="25"/>
    </row>
    <row r="30" spans="1:6" s="26" customFormat="1" x14ac:dyDescent="0.2">
      <c r="A30" s="31"/>
      <c r="B30" s="12"/>
      <c r="C30" s="30"/>
      <c r="D30" s="30"/>
      <c r="E30" s="25"/>
      <c r="F30" s="25"/>
    </row>
    <row r="31" spans="1:6" s="37" customFormat="1" x14ac:dyDescent="0.2">
      <c r="A31" s="39"/>
      <c r="B31" s="40" t="s">
        <v>36</v>
      </c>
      <c r="C31" s="41">
        <f>C10+C20+C24</f>
        <v>30278004.609999999</v>
      </c>
      <c r="D31" s="41">
        <f>D10+D20+D24</f>
        <v>108316970.83</v>
      </c>
      <c r="E31" s="36"/>
      <c r="F31" s="36"/>
    </row>
    <row r="32" spans="1:6" x14ac:dyDescent="0.2">
      <c r="A32" s="11"/>
      <c r="B32" s="21"/>
      <c r="C32" s="30"/>
      <c r="D32" s="30"/>
    </row>
    <row r="33" spans="1:6" s="37" customFormat="1" x14ac:dyDescent="0.2">
      <c r="A33" s="39">
        <v>5</v>
      </c>
      <c r="B33" s="12" t="s">
        <v>37</v>
      </c>
      <c r="C33" s="15"/>
      <c r="D33" s="15"/>
      <c r="E33" s="36"/>
      <c r="F33" s="36"/>
    </row>
    <row r="34" spans="1:6" s="37" customFormat="1" x14ac:dyDescent="0.2">
      <c r="A34" s="18">
        <v>5.0999999999999996</v>
      </c>
      <c r="B34" s="12" t="s">
        <v>38</v>
      </c>
      <c r="C34" s="19">
        <f>SUM(C35:C38)</f>
        <v>17895715.59</v>
      </c>
      <c r="D34" s="19">
        <f>SUM(D35:D38)</f>
        <v>74125407.920000002</v>
      </c>
      <c r="E34" s="36"/>
      <c r="F34" s="36"/>
    </row>
    <row r="35" spans="1:6" s="26" customFormat="1" x14ac:dyDescent="0.2">
      <c r="A35" s="20" t="s">
        <v>39</v>
      </c>
      <c r="B35" s="21" t="s">
        <v>40</v>
      </c>
      <c r="C35" s="22">
        <v>10821392.199999999</v>
      </c>
      <c r="D35" s="23">
        <v>41751560.649999999</v>
      </c>
      <c r="E35" s="25"/>
      <c r="F35" s="25"/>
    </row>
    <row r="36" spans="1:6" s="26" customFormat="1" ht="13.5" customHeight="1" x14ac:dyDescent="0.2">
      <c r="A36" s="20" t="s">
        <v>41</v>
      </c>
      <c r="B36" s="21" t="s">
        <v>42</v>
      </c>
      <c r="C36" s="22">
        <v>3365780.4</v>
      </c>
      <c r="D36" s="23">
        <v>13717682.140000001</v>
      </c>
      <c r="E36" s="25"/>
      <c r="F36" s="25"/>
    </row>
    <row r="37" spans="1:6" s="26" customFormat="1" x14ac:dyDescent="0.2">
      <c r="A37" s="20" t="s">
        <v>43</v>
      </c>
      <c r="B37" s="21" t="s">
        <v>44</v>
      </c>
      <c r="C37" s="22">
        <v>3708542.99</v>
      </c>
      <c r="D37" s="23">
        <v>18656165.129999999</v>
      </c>
      <c r="E37" s="25"/>
      <c r="F37" s="25"/>
    </row>
    <row r="38" spans="1:6" s="26" customFormat="1" x14ac:dyDescent="0.2">
      <c r="A38" s="31"/>
      <c r="B38" s="21"/>
      <c r="C38" s="30"/>
      <c r="D38" s="30"/>
      <c r="E38" s="25"/>
      <c r="F38" s="25"/>
    </row>
    <row r="39" spans="1:6" s="37" customFormat="1" x14ac:dyDescent="0.2">
      <c r="A39" s="18">
        <v>5.2</v>
      </c>
      <c r="B39" s="12" t="s">
        <v>45</v>
      </c>
      <c r="C39" s="19">
        <f>SUM(C40:C48)</f>
        <v>374981.14</v>
      </c>
      <c r="D39" s="19">
        <f>SUM(D40:D48)</f>
        <v>2998035.8899999997</v>
      </c>
      <c r="E39" s="36"/>
      <c r="F39" s="36"/>
    </row>
    <row r="40" spans="1:6" s="37" customFormat="1" x14ac:dyDescent="0.2">
      <c r="A40" s="20" t="s">
        <v>46</v>
      </c>
      <c r="B40" s="21" t="s">
        <v>47</v>
      </c>
      <c r="C40" s="28">
        <v>0</v>
      </c>
      <c r="D40" s="28">
        <v>0</v>
      </c>
      <c r="E40" s="36"/>
      <c r="F40" s="36"/>
    </row>
    <row r="41" spans="1:6" s="37" customFormat="1" x14ac:dyDescent="0.2">
      <c r="A41" s="20" t="s">
        <v>48</v>
      </c>
      <c r="B41" s="26" t="s">
        <v>49</v>
      </c>
      <c r="C41" s="28">
        <v>0</v>
      </c>
      <c r="D41" s="28">
        <v>0</v>
      </c>
      <c r="E41" s="36"/>
      <c r="F41" s="36"/>
    </row>
    <row r="42" spans="1:6" s="26" customFormat="1" x14ac:dyDescent="0.2">
      <c r="A42" s="20" t="s">
        <v>50</v>
      </c>
      <c r="B42" s="21" t="s">
        <v>51</v>
      </c>
      <c r="C42" s="42">
        <v>0</v>
      </c>
      <c r="D42" s="23">
        <v>689103</v>
      </c>
      <c r="E42" s="25"/>
      <c r="F42" s="25"/>
    </row>
    <row r="43" spans="1:6" s="26" customFormat="1" x14ac:dyDescent="0.2">
      <c r="A43" s="20" t="s">
        <v>52</v>
      </c>
      <c r="B43" s="21" t="s">
        <v>53</v>
      </c>
      <c r="C43" s="22">
        <v>128907</v>
      </c>
      <c r="D43" s="23">
        <v>1152683.26</v>
      </c>
      <c r="E43" s="25"/>
      <c r="F43" s="25"/>
    </row>
    <row r="44" spans="1:6" s="26" customFormat="1" x14ac:dyDescent="0.2">
      <c r="A44" s="20" t="s">
        <v>54</v>
      </c>
      <c r="B44" s="21" t="s">
        <v>55</v>
      </c>
      <c r="C44" s="22">
        <v>246074.14</v>
      </c>
      <c r="D44" s="23">
        <v>1156249.6299999999</v>
      </c>
      <c r="E44" s="25"/>
      <c r="F44" s="25"/>
    </row>
    <row r="45" spans="1:6" s="26" customFormat="1" x14ac:dyDescent="0.2">
      <c r="A45" s="20" t="s">
        <v>56</v>
      </c>
      <c r="B45" s="21" t="s">
        <v>57</v>
      </c>
      <c r="C45" s="30"/>
      <c r="D45" s="30"/>
      <c r="E45" s="25"/>
      <c r="F45" s="25"/>
    </row>
    <row r="46" spans="1:6" s="26" customFormat="1" x14ac:dyDescent="0.2">
      <c r="A46" s="20" t="s">
        <v>58</v>
      </c>
      <c r="B46" s="21" t="s">
        <v>59</v>
      </c>
      <c r="C46" s="30"/>
      <c r="D46" s="30"/>
      <c r="E46" s="25"/>
      <c r="F46" s="25"/>
    </row>
    <row r="47" spans="1:6" s="26" customFormat="1" x14ac:dyDescent="0.2">
      <c r="A47" s="20" t="s">
        <v>60</v>
      </c>
      <c r="B47" s="21" t="s">
        <v>61</v>
      </c>
      <c r="C47" s="30"/>
      <c r="D47" s="30"/>
      <c r="E47" s="25"/>
      <c r="F47" s="25"/>
    </row>
    <row r="48" spans="1:6" s="26" customFormat="1" x14ac:dyDescent="0.2">
      <c r="A48" s="20" t="s">
        <v>62</v>
      </c>
      <c r="B48" s="21" t="s">
        <v>63</v>
      </c>
      <c r="C48" s="30"/>
      <c r="D48" s="30"/>
      <c r="E48" s="25"/>
      <c r="F48" s="25"/>
    </row>
    <row r="49" spans="1:6" s="26" customFormat="1" x14ac:dyDescent="0.2">
      <c r="A49" s="31"/>
      <c r="B49" s="21"/>
      <c r="C49" s="30"/>
      <c r="D49" s="30"/>
      <c r="E49" s="25"/>
      <c r="F49" s="25"/>
    </row>
    <row r="50" spans="1:6" s="26" customFormat="1" x14ac:dyDescent="0.2">
      <c r="A50" s="18">
        <v>5.3</v>
      </c>
      <c r="B50" s="12" t="s">
        <v>22</v>
      </c>
      <c r="C50" s="19">
        <f>SUM(C51:C53)</f>
        <v>764297</v>
      </c>
      <c r="D50" s="19">
        <f>SUM(D51:D53)</f>
        <v>2153002.6</v>
      </c>
      <c r="E50" s="25"/>
      <c r="F50" s="25"/>
    </row>
    <row r="51" spans="1:6" s="26" customFormat="1" ht="16.5" customHeight="1" x14ac:dyDescent="0.2">
      <c r="A51" s="20" t="s">
        <v>64</v>
      </c>
      <c r="B51" s="21" t="s">
        <v>65</v>
      </c>
      <c r="C51" s="30"/>
      <c r="D51" s="30"/>
      <c r="E51" s="25"/>
      <c r="F51" s="25"/>
    </row>
    <row r="52" spans="1:6" s="26" customFormat="1" x14ac:dyDescent="0.2">
      <c r="A52" s="20" t="s">
        <v>66</v>
      </c>
      <c r="B52" s="21" t="s">
        <v>67</v>
      </c>
      <c r="C52" s="30"/>
      <c r="D52" s="30"/>
      <c r="E52" s="25"/>
      <c r="F52" s="25"/>
    </row>
    <row r="53" spans="1:6" s="26" customFormat="1" x14ac:dyDescent="0.2">
      <c r="A53" s="20" t="s">
        <v>68</v>
      </c>
      <c r="B53" s="21" t="s">
        <v>69</v>
      </c>
      <c r="C53" s="22">
        <v>764297</v>
      </c>
      <c r="D53" s="23">
        <v>2153002.6</v>
      </c>
      <c r="E53" s="25"/>
      <c r="F53" s="25"/>
    </row>
    <row r="54" spans="1:6" s="26" customFormat="1" x14ac:dyDescent="0.2">
      <c r="A54" s="31"/>
      <c r="B54" s="21"/>
      <c r="C54" s="30"/>
      <c r="D54" s="30"/>
      <c r="E54" s="25"/>
      <c r="F54" s="25"/>
    </row>
    <row r="55" spans="1:6" s="26" customFormat="1" x14ac:dyDescent="0.2">
      <c r="A55" s="31">
        <v>5.4</v>
      </c>
      <c r="B55" s="21" t="s">
        <v>70</v>
      </c>
      <c r="C55" s="28">
        <v>0</v>
      </c>
      <c r="D55" s="28">
        <v>0</v>
      </c>
      <c r="E55" s="25"/>
      <c r="F55" s="25"/>
    </row>
    <row r="56" spans="1:6" s="26" customFormat="1" x14ac:dyDescent="0.2">
      <c r="A56" s="31" t="s">
        <v>71</v>
      </c>
      <c r="B56" s="21" t="s">
        <v>72</v>
      </c>
      <c r="C56" s="30"/>
      <c r="D56" s="30"/>
      <c r="E56" s="25"/>
      <c r="F56" s="25"/>
    </row>
    <row r="57" spans="1:6" s="26" customFormat="1" x14ac:dyDescent="0.2">
      <c r="A57" s="31" t="s">
        <v>73</v>
      </c>
      <c r="B57" s="21" t="s">
        <v>74</v>
      </c>
      <c r="C57" s="30"/>
      <c r="D57" s="30"/>
      <c r="E57" s="25"/>
      <c r="F57" s="25"/>
    </row>
    <row r="58" spans="1:6" s="26" customFormat="1" x14ac:dyDescent="0.2">
      <c r="A58" s="31" t="s">
        <v>75</v>
      </c>
      <c r="B58" s="21" t="s">
        <v>76</v>
      </c>
      <c r="C58" s="30"/>
      <c r="D58" s="30"/>
      <c r="E58" s="25"/>
      <c r="F58" s="25"/>
    </row>
    <row r="59" spans="1:6" s="26" customFormat="1" x14ac:dyDescent="0.2">
      <c r="A59" s="31" t="s">
        <v>77</v>
      </c>
      <c r="B59" s="21" t="s">
        <v>78</v>
      </c>
      <c r="C59" s="30"/>
      <c r="D59" s="30"/>
      <c r="E59" s="25"/>
      <c r="F59" s="25"/>
    </row>
    <row r="60" spans="1:6" s="26" customFormat="1" x14ac:dyDescent="0.2">
      <c r="A60" s="31" t="s">
        <v>79</v>
      </c>
      <c r="B60" s="21" t="s">
        <v>80</v>
      </c>
      <c r="C60" s="30"/>
      <c r="D60" s="30"/>
      <c r="E60" s="25"/>
      <c r="F60" s="25"/>
    </row>
    <row r="61" spans="1:6" s="26" customFormat="1" x14ac:dyDescent="0.2">
      <c r="A61" s="31"/>
      <c r="B61" s="21"/>
      <c r="C61" s="30"/>
      <c r="D61" s="30"/>
      <c r="E61" s="25"/>
      <c r="F61" s="25"/>
    </row>
    <row r="62" spans="1:6" s="26" customFormat="1" x14ac:dyDescent="0.2">
      <c r="A62" s="31">
        <v>5.5</v>
      </c>
      <c r="B62" s="21" t="s">
        <v>81</v>
      </c>
      <c r="C62" s="43">
        <f>SUM(C63:C68)</f>
        <v>0</v>
      </c>
      <c r="D62" s="43">
        <f>SUM(D63:D68)</f>
        <v>1546386.26</v>
      </c>
      <c r="E62" s="25"/>
      <c r="F62" s="25"/>
    </row>
    <row r="63" spans="1:6" s="37" customFormat="1" x14ac:dyDescent="0.2">
      <c r="A63" s="20" t="s">
        <v>82</v>
      </c>
      <c r="B63" s="21" t="s">
        <v>83</v>
      </c>
      <c r="C63" s="23">
        <v>0</v>
      </c>
      <c r="D63" s="23">
        <v>1546386.26</v>
      </c>
      <c r="E63" s="36"/>
      <c r="F63" s="36"/>
    </row>
    <row r="64" spans="1:6" s="37" customFormat="1" x14ac:dyDescent="0.2">
      <c r="A64" s="20" t="s">
        <v>84</v>
      </c>
      <c r="B64" s="21" t="s">
        <v>85</v>
      </c>
      <c r="C64" s="15"/>
      <c r="D64" s="15"/>
      <c r="E64" s="36"/>
      <c r="F64" s="36"/>
    </row>
    <row r="65" spans="1:6" s="37" customFormat="1" x14ac:dyDescent="0.2">
      <c r="A65" s="20" t="s">
        <v>86</v>
      </c>
      <c r="B65" s="21" t="s">
        <v>87</v>
      </c>
      <c r="C65" s="15"/>
      <c r="D65" s="15"/>
      <c r="E65" s="36"/>
      <c r="F65" s="36"/>
    </row>
    <row r="66" spans="1:6" s="37" customFormat="1" x14ac:dyDescent="0.2">
      <c r="A66" s="20" t="s">
        <v>88</v>
      </c>
      <c r="B66" s="21" t="s">
        <v>89</v>
      </c>
      <c r="C66" s="15"/>
      <c r="D66" s="15"/>
      <c r="E66" s="36"/>
      <c r="F66" s="36"/>
    </row>
    <row r="67" spans="1:6" s="37" customFormat="1" x14ac:dyDescent="0.2">
      <c r="A67" s="20" t="s">
        <v>90</v>
      </c>
      <c r="B67" s="21" t="s">
        <v>91</v>
      </c>
      <c r="C67" s="15"/>
      <c r="D67" s="15"/>
      <c r="E67" s="36"/>
      <c r="F67" s="36"/>
    </row>
    <row r="68" spans="1:6" s="37" customFormat="1" x14ac:dyDescent="0.2">
      <c r="A68" s="20" t="s">
        <v>92</v>
      </c>
      <c r="B68" s="21" t="s">
        <v>93</v>
      </c>
      <c r="C68" s="15"/>
      <c r="D68" s="15"/>
      <c r="E68" s="36"/>
      <c r="F68" s="36"/>
    </row>
    <row r="69" spans="1:6" s="26" customFormat="1" x14ac:dyDescent="0.2">
      <c r="A69" s="31"/>
      <c r="B69" s="21"/>
      <c r="C69" s="30"/>
      <c r="D69" s="30"/>
      <c r="E69" s="25"/>
      <c r="F69" s="25"/>
    </row>
    <row r="70" spans="1:6" s="26" customFormat="1" x14ac:dyDescent="0.2">
      <c r="A70" s="31"/>
      <c r="B70" s="21"/>
      <c r="C70" s="30"/>
      <c r="D70" s="30"/>
      <c r="E70" s="25"/>
      <c r="F70" s="25"/>
    </row>
    <row r="71" spans="1:6" s="26" customFormat="1" x14ac:dyDescent="0.2">
      <c r="A71" s="18">
        <v>5.6</v>
      </c>
      <c r="B71" s="12" t="s">
        <v>94</v>
      </c>
      <c r="C71" s="19">
        <f>SUM(C72)</f>
        <v>0</v>
      </c>
      <c r="D71" s="19">
        <f>SUM(D72)</f>
        <v>26945801.48</v>
      </c>
      <c r="E71" s="25"/>
      <c r="F71" s="25"/>
    </row>
    <row r="72" spans="1:6" s="26" customFormat="1" x14ac:dyDescent="0.2">
      <c r="A72" s="20" t="s">
        <v>95</v>
      </c>
      <c r="B72" s="21" t="s">
        <v>96</v>
      </c>
      <c r="C72" s="23">
        <v>0</v>
      </c>
      <c r="D72" s="23">
        <v>26945801.48</v>
      </c>
      <c r="E72" s="25"/>
      <c r="F72" s="25"/>
    </row>
    <row r="73" spans="1:6" s="26" customFormat="1" x14ac:dyDescent="0.2">
      <c r="A73" s="31"/>
      <c r="B73" s="21"/>
      <c r="C73" s="30"/>
      <c r="D73" s="30"/>
      <c r="E73" s="25"/>
      <c r="F73" s="25"/>
    </row>
    <row r="74" spans="1:6" s="37" customFormat="1" x14ac:dyDescent="0.2">
      <c r="A74" s="39"/>
      <c r="B74" s="40" t="s">
        <v>97</v>
      </c>
      <c r="C74" s="41">
        <f>C34+C39+C50+C62+C71</f>
        <v>19034993.73</v>
      </c>
      <c r="D74" s="41">
        <f>D34+D39+D50+D62+D71</f>
        <v>107768634.15000001</v>
      </c>
      <c r="E74" s="36"/>
      <c r="F74" s="36"/>
    </row>
    <row r="75" spans="1:6" x14ac:dyDescent="0.2">
      <c r="A75" s="11"/>
      <c r="B75" s="21"/>
      <c r="C75" s="44"/>
      <c r="D75" s="44"/>
    </row>
    <row r="76" spans="1:6" x14ac:dyDescent="0.2">
      <c r="A76" s="11"/>
      <c r="B76" s="21"/>
      <c r="C76" s="44"/>
      <c r="D76" s="44"/>
    </row>
    <row r="77" spans="1:6" s="37" customFormat="1" ht="13.5" thickBot="1" x14ac:dyDescent="0.25">
      <c r="A77" s="39"/>
      <c r="B77" s="45" t="s">
        <v>98</v>
      </c>
      <c r="C77" s="46">
        <f>C31-C74</f>
        <v>11243010.879999999</v>
      </c>
      <c r="D77" s="46">
        <f>D31-D74</f>
        <v>548336.67999999225</v>
      </c>
      <c r="E77" s="47"/>
      <c r="F77" s="47"/>
    </row>
    <row r="78" spans="1:6" x14ac:dyDescent="0.2">
      <c r="A78" s="11"/>
      <c r="B78" s="21"/>
      <c r="C78" s="30"/>
      <c r="D78" s="30"/>
    </row>
    <row r="99" spans="2:2" x14ac:dyDescent="0.2">
      <c r="B99" s="48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workbookViewId="0">
      <selection activeCell="B11" sqref="B11"/>
    </sheetView>
  </sheetViews>
  <sheetFormatPr baseColWidth="10" defaultRowHeight="11.25" x14ac:dyDescent="0.2"/>
  <cols>
    <col min="1" max="1" width="2.28515625" style="1" customWidth="1"/>
    <col min="2" max="2" width="62.28515625" style="50" customWidth="1"/>
    <col min="3" max="6" width="16.28515625" style="1" customWidth="1"/>
    <col min="7" max="9" width="16.85546875" style="1" customWidth="1"/>
    <col min="10" max="10" width="12.85546875" style="1" bestFit="1" customWidth="1"/>
    <col min="11" max="16384" width="11.42578125" style="1"/>
  </cols>
  <sheetData>
    <row r="1" spans="2:8" ht="15" x14ac:dyDescent="0.25">
      <c r="B1" s="49" t="str">
        <f>[1]INDICE!B54</f>
        <v>MUNICIPIO DE  H. CAMARGO, TAMAULIPAS.</v>
      </c>
      <c r="C1" s="49"/>
      <c r="D1" s="49"/>
      <c r="E1" s="49"/>
      <c r="F1" s="49"/>
      <c r="G1" s="49"/>
      <c r="H1" s="49"/>
    </row>
    <row r="2" spans="2:8" ht="15" x14ac:dyDescent="0.25">
      <c r="B2" s="49" t="s">
        <v>0</v>
      </c>
      <c r="C2" s="49"/>
      <c r="D2" s="49"/>
      <c r="E2" s="49"/>
      <c r="F2" s="49"/>
      <c r="G2" s="49"/>
      <c r="H2" s="49"/>
    </row>
    <row r="3" spans="2:8" ht="15" x14ac:dyDescent="0.25">
      <c r="B3" s="49" t="s">
        <v>100</v>
      </c>
      <c r="C3" s="49"/>
      <c r="D3" s="49"/>
      <c r="E3" s="49"/>
      <c r="F3" s="49"/>
      <c r="G3" s="49"/>
      <c r="H3" s="49"/>
    </row>
    <row r="4" spans="2:8" ht="15" x14ac:dyDescent="0.25">
      <c r="B4" s="49" t="s">
        <v>99</v>
      </c>
      <c r="C4" s="49"/>
      <c r="D4" s="49"/>
      <c r="E4" s="49"/>
      <c r="F4" s="49"/>
      <c r="G4" s="49"/>
      <c r="H4" s="49"/>
    </row>
    <row r="5" spans="2:8" ht="12.75" x14ac:dyDescent="0.2">
      <c r="H5" s="10"/>
    </row>
    <row r="6" spans="2:8" s="48" customFormat="1" ht="12.75" x14ac:dyDescent="0.25">
      <c r="B6" s="51" t="s">
        <v>101</v>
      </c>
      <c r="C6" s="52" t="s">
        <v>102</v>
      </c>
      <c r="D6" s="53"/>
      <c r="E6" s="53"/>
      <c r="F6" s="53"/>
      <c r="G6" s="54"/>
      <c r="H6" s="55" t="s">
        <v>103</v>
      </c>
    </row>
    <row r="7" spans="2:8" s="48" customFormat="1" ht="25.5" x14ac:dyDescent="0.25">
      <c r="B7" s="56"/>
      <c r="C7" s="57" t="s">
        <v>104</v>
      </c>
      <c r="D7" s="57" t="s">
        <v>105</v>
      </c>
      <c r="E7" s="57" t="s">
        <v>106</v>
      </c>
      <c r="F7" s="57" t="s">
        <v>107</v>
      </c>
      <c r="G7" s="57" t="s">
        <v>108</v>
      </c>
      <c r="H7" s="58"/>
    </row>
    <row r="8" spans="2:8" s="48" customFormat="1" ht="12.75" x14ac:dyDescent="0.25">
      <c r="B8" s="59"/>
      <c r="C8" s="60" t="s">
        <v>109</v>
      </c>
      <c r="D8" s="60" t="s">
        <v>110</v>
      </c>
      <c r="E8" s="60" t="s">
        <v>111</v>
      </c>
      <c r="F8" s="60" t="s">
        <v>112</v>
      </c>
      <c r="G8" s="60" t="s">
        <v>113</v>
      </c>
      <c r="H8" s="60" t="s">
        <v>114</v>
      </c>
    </row>
    <row r="9" spans="2:8" ht="12.75" x14ac:dyDescent="0.2">
      <c r="B9" s="61" t="s">
        <v>5</v>
      </c>
      <c r="C9" s="62">
        <v>3039000</v>
      </c>
      <c r="D9" s="62">
        <v>0</v>
      </c>
      <c r="E9" s="62">
        <v>3039000</v>
      </c>
      <c r="F9" s="62">
        <v>1602200</v>
      </c>
      <c r="G9" s="62">
        <v>1602200</v>
      </c>
      <c r="H9" s="63">
        <f t="shared" ref="H9:H18" si="0">IF(G9-C9&lt;0, 0, G9-C9)</f>
        <v>0</v>
      </c>
    </row>
    <row r="10" spans="2:8" ht="12.75" x14ac:dyDescent="0.2">
      <c r="B10" s="61" t="s">
        <v>115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3">
        <f t="shared" si="0"/>
        <v>0</v>
      </c>
    </row>
    <row r="11" spans="2:8" ht="12.75" x14ac:dyDescent="0.2">
      <c r="B11" s="61" t="s">
        <v>9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  <c r="H11" s="63">
        <f t="shared" si="0"/>
        <v>0</v>
      </c>
    </row>
    <row r="12" spans="2:8" ht="12.75" x14ac:dyDescent="0.2">
      <c r="B12" s="64" t="s">
        <v>11</v>
      </c>
      <c r="C12" s="62">
        <v>779000</v>
      </c>
      <c r="D12" s="62">
        <v>0</v>
      </c>
      <c r="E12" s="62">
        <v>779000</v>
      </c>
      <c r="F12" s="62">
        <v>220622.07</v>
      </c>
      <c r="G12" s="62">
        <v>220622.07</v>
      </c>
      <c r="H12" s="63">
        <f>IF(G12-C12&lt;0, 0, G12-C12)</f>
        <v>0</v>
      </c>
    </row>
    <row r="13" spans="2:8" ht="12.75" x14ac:dyDescent="0.2">
      <c r="B13" s="61" t="s">
        <v>116</v>
      </c>
      <c r="C13" s="62">
        <v>90000</v>
      </c>
      <c r="D13" s="65">
        <v>0</v>
      </c>
      <c r="E13" s="62">
        <v>90000</v>
      </c>
      <c r="F13" s="65">
        <v>0</v>
      </c>
      <c r="G13" s="65">
        <v>0</v>
      </c>
      <c r="H13" s="63">
        <f t="shared" si="0"/>
        <v>0</v>
      </c>
    </row>
    <row r="14" spans="2:8" ht="12.75" x14ac:dyDescent="0.2">
      <c r="B14" s="61" t="s">
        <v>117</v>
      </c>
      <c r="C14" s="62">
        <v>70000</v>
      </c>
      <c r="D14" s="65">
        <v>0</v>
      </c>
      <c r="E14" s="62">
        <v>70000</v>
      </c>
      <c r="F14" s="65">
        <v>0</v>
      </c>
      <c r="G14" s="65">
        <v>0</v>
      </c>
      <c r="H14" s="63">
        <f t="shared" si="0"/>
        <v>0</v>
      </c>
    </row>
    <row r="15" spans="2:8" s="66" customFormat="1" ht="12.75" x14ac:dyDescent="0.2">
      <c r="B15" s="61" t="s">
        <v>118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3">
        <f t="shared" si="0"/>
        <v>0</v>
      </c>
    </row>
    <row r="16" spans="2:8" s="66" customFormat="1" ht="12.75" x14ac:dyDescent="0.2">
      <c r="B16" s="61" t="s">
        <v>22</v>
      </c>
      <c r="C16" s="62">
        <v>100732000</v>
      </c>
      <c r="D16" s="62">
        <v>0</v>
      </c>
      <c r="E16" s="62">
        <v>100732000</v>
      </c>
      <c r="F16" s="62">
        <v>28455182.539999999</v>
      </c>
      <c r="G16" s="62">
        <v>28455182.539999999</v>
      </c>
      <c r="H16" s="63">
        <f>IF(G16-C16&lt;0, 0, G16-C16)</f>
        <v>0</v>
      </c>
    </row>
    <row r="17" spans="2:11" s="66" customFormat="1" ht="12.75" x14ac:dyDescent="0.2">
      <c r="B17" s="61" t="s">
        <v>45</v>
      </c>
      <c r="C17" s="67">
        <v>0</v>
      </c>
      <c r="D17" s="67">
        <v>0</v>
      </c>
      <c r="E17" s="67">
        <f t="shared" ref="E17:E18" si="1">C17+D17</f>
        <v>0</v>
      </c>
      <c r="F17" s="67">
        <v>0</v>
      </c>
      <c r="G17" s="67">
        <v>0</v>
      </c>
      <c r="H17" s="63">
        <f t="shared" si="0"/>
        <v>0</v>
      </c>
    </row>
    <row r="18" spans="2:11" ht="12.75" x14ac:dyDescent="0.2">
      <c r="B18" s="61" t="s">
        <v>119</v>
      </c>
      <c r="C18" s="67">
        <v>0</v>
      </c>
      <c r="D18" s="67">
        <v>0</v>
      </c>
      <c r="E18" s="67">
        <f t="shared" si="1"/>
        <v>0</v>
      </c>
      <c r="F18" s="67">
        <v>0</v>
      </c>
      <c r="G18" s="67">
        <v>0</v>
      </c>
      <c r="H18" s="63">
        <f t="shared" si="0"/>
        <v>0</v>
      </c>
      <c r="I18" s="68">
        <f>G19-'[1]1'!C31</f>
        <v>0</v>
      </c>
    </row>
    <row r="19" spans="2:11" ht="12.75" x14ac:dyDescent="0.2">
      <c r="B19" s="69" t="s">
        <v>120</v>
      </c>
      <c r="C19" s="70">
        <f>SUM(C9:C18)</f>
        <v>104710000</v>
      </c>
      <c r="D19" s="70">
        <f t="shared" ref="D19:H19" si="2">SUM(D9:D18)</f>
        <v>0</v>
      </c>
      <c r="E19" s="71">
        <f t="shared" si="2"/>
        <v>104710000</v>
      </c>
      <c r="F19" s="71">
        <f t="shared" si="2"/>
        <v>30278004.609999999</v>
      </c>
      <c r="G19" s="71">
        <f t="shared" si="2"/>
        <v>30278004.609999999</v>
      </c>
      <c r="H19" s="72">
        <f t="shared" si="2"/>
        <v>0</v>
      </c>
      <c r="I19" s="73">
        <f>G19-'[1]2'!C53</f>
        <v>0</v>
      </c>
    </row>
    <row r="20" spans="2:11" ht="12.75" x14ac:dyDescent="0.2">
      <c r="B20" s="55" t="s">
        <v>121</v>
      </c>
      <c r="C20" s="52" t="s">
        <v>102</v>
      </c>
      <c r="D20" s="53"/>
      <c r="E20" s="53"/>
      <c r="F20" s="53"/>
      <c r="G20" s="54"/>
      <c r="H20" s="55" t="s">
        <v>103</v>
      </c>
    </row>
    <row r="21" spans="2:11" ht="25.5" x14ac:dyDescent="0.2">
      <c r="B21" s="74"/>
      <c r="C21" s="75" t="s">
        <v>104</v>
      </c>
      <c r="D21" s="57" t="s">
        <v>105</v>
      </c>
      <c r="E21" s="57" t="s">
        <v>106</v>
      </c>
      <c r="F21" s="57" t="s">
        <v>107</v>
      </c>
      <c r="G21" s="57" t="s">
        <v>108</v>
      </c>
      <c r="H21" s="58"/>
    </row>
    <row r="22" spans="2:11" ht="12.75" x14ac:dyDescent="0.2">
      <c r="B22" s="58"/>
      <c r="C22" s="76" t="s">
        <v>109</v>
      </c>
      <c r="D22" s="60" t="s">
        <v>110</v>
      </c>
      <c r="E22" s="60" t="s">
        <v>111</v>
      </c>
      <c r="F22" s="60" t="s">
        <v>112</v>
      </c>
      <c r="G22" s="60" t="s">
        <v>113</v>
      </c>
      <c r="H22" s="60" t="s">
        <v>114</v>
      </c>
    </row>
    <row r="23" spans="2:11" s="79" customFormat="1" ht="12.75" x14ac:dyDescent="0.2">
      <c r="B23" s="77" t="s">
        <v>122</v>
      </c>
      <c r="C23" s="78">
        <f>SUM(C24:C29)</f>
        <v>104710000</v>
      </c>
      <c r="D23" s="78">
        <f>SUM(D24:D29)</f>
        <v>0</v>
      </c>
      <c r="E23" s="78">
        <f>SUM(E24:E29)</f>
        <v>104710000</v>
      </c>
      <c r="F23" s="78">
        <f>SUM(F24:F29)</f>
        <v>30278004.609999999</v>
      </c>
      <c r="G23" s="78">
        <f>SUM(G24:G29)</f>
        <v>30278004.609999999</v>
      </c>
      <c r="H23" s="78">
        <f>H24+H25+H26+H27+H28+H29+H30</f>
        <v>0</v>
      </c>
    </row>
    <row r="24" spans="2:11" ht="12.75" x14ac:dyDescent="0.2">
      <c r="B24" s="80" t="s">
        <v>5</v>
      </c>
      <c r="C24" s="81">
        <f>C9</f>
        <v>3039000</v>
      </c>
      <c r="D24" s="81">
        <f>D9</f>
        <v>0</v>
      </c>
      <c r="E24" s="81">
        <f>E9</f>
        <v>3039000</v>
      </c>
      <c r="F24" s="81">
        <f>F9</f>
        <v>1602200</v>
      </c>
      <c r="G24" s="81">
        <f>G9</f>
        <v>1602200</v>
      </c>
      <c r="H24" s="63">
        <f t="shared" ref="H24:H30" si="3">IF(G24-C24&lt;0, 0, G24-C24)</f>
        <v>0</v>
      </c>
    </row>
    <row r="25" spans="2:11" ht="12.75" x14ac:dyDescent="0.2">
      <c r="B25" s="80" t="s">
        <v>9</v>
      </c>
      <c r="C25" s="81">
        <f>C11</f>
        <v>0</v>
      </c>
      <c r="D25" s="81">
        <f>D11</f>
        <v>0</v>
      </c>
      <c r="E25" s="81">
        <f>E11</f>
        <v>0</v>
      </c>
      <c r="F25" s="81">
        <f>F11</f>
        <v>0</v>
      </c>
      <c r="G25" s="81">
        <f>G11</f>
        <v>0</v>
      </c>
      <c r="H25" s="63">
        <f t="shared" si="3"/>
        <v>0</v>
      </c>
      <c r="J25" s="82"/>
    </row>
    <row r="26" spans="2:11" ht="12.75" x14ac:dyDescent="0.2">
      <c r="B26" s="83" t="s">
        <v>11</v>
      </c>
      <c r="C26" s="81">
        <f t="shared" ref="C26:G28" si="4">C12</f>
        <v>779000</v>
      </c>
      <c r="D26" s="81">
        <f t="shared" si="4"/>
        <v>0</v>
      </c>
      <c r="E26" s="81">
        <f t="shared" si="4"/>
        <v>779000</v>
      </c>
      <c r="F26" s="81">
        <f t="shared" si="4"/>
        <v>220622.07</v>
      </c>
      <c r="G26" s="81">
        <f t="shared" si="4"/>
        <v>220622.07</v>
      </c>
      <c r="H26" s="63">
        <f>IF(G26-C26&lt;0, 0, G26-C26)</f>
        <v>0</v>
      </c>
      <c r="J26" s="82"/>
      <c r="K26" s="82"/>
    </row>
    <row r="27" spans="2:11" ht="12.75" x14ac:dyDescent="0.2">
      <c r="B27" s="80" t="s">
        <v>116</v>
      </c>
      <c r="C27" s="81">
        <f t="shared" si="4"/>
        <v>90000</v>
      </c>
      <c r="D27" s="81">
        <f t="shared" si="4"/>
        <v>0</v>
      </c>
      <c r="E27" s="81">
        <f t="shared" si="4"/>
        <v>90000</v>
      </c>
      <c r="F27" s="81">
        <f t="shared" si="4"/>
        <v>0</v>
      </c>
      <c r="G27" s="81">
        <f t="shared" si="4"/>
        <v>0</v>
      </c>
      <c r="H27" s="63">
        <f t="shared" si="3"/>
        <v>0</v>
      </c>
    </row>
    <row r="28" spans="2:11" ht="12.75" x14ac:dyDescent="0.2">
      <c r="B28" s="80" t="s">
        <v>117</v>
      </c>
      <c r="C28" s="81">
        <f t="shared" si="4"/>
        <v>70000</v>
      </c>
      <c r="D28" s="81">
        <f t="shared" si="4"/>
        <v>0</v>
      </c>
      <c r="E28" s="81">
        <f t="shared" si="4"/>
        <v>70000</v>
      </c>
      <c r="F28" s="81">
        <f t="shared" si="4"/>
        <v>0</v>
      </c>
      <c r="G28" s="81">
        <f t="shared" si="4"/>
        <v>0</v>
      </c>
      <c r="H28" s="63">
        <f t="shared" si="3"/>
        <v>0</v>
      </c>
    </row>
    <row r="29" spans="2:11" s="66" customFormat="1" ht="12.75" x14ac:dyDescent="0.2">
      <c r="B29" s="80" t="s">
        <v>22</v>
      </c>
      <c r="C29" s="81">
        <f>C16</f>
        <v>100732000</v>
      </c>
      <c r="D29" s="81">
        <f>D16</f>
        <v>0</v>
      </c>
      <c r="E29" s="81">
        <f>E16</f>
        <v>100732000</v>
      </c>
      <c r="F29" s="81">
        <f>F16</f>
        <v>28455182.539999999</v>
      </c>
      <c r="G29" s="81">
        <f>G16</f>
        <v>28455182.539999999</v>
      </c>
      <c r="H29" s="63">
        <f>IF(G29-C29&lt;0, 0, G29-C29)</f>
        <v>0</v>
      </c>
    </row>
    <row r="30" spans="2:11" s="66" customFormat="1" ht="12.75" x14ac:dyDescent="0.2">
      <c r="B30" s="80" t="s">
        <v>45</v>
      </c>
      <c r="C30" s="81"/>
      <c r="D30" s="81">
        <v>0</v>
      </c>
      <c r="E30" s="81">
        <f>C30+D30</f>
        <v>0</v>
      </c>
      <c r="F30" s="81">
        <v>0</v>
      </c>
      <c r="G30" s="81">
        <v>0</v>
      </c>
      <c r="H30" s="63">
        <f t="shared" si="3"/>
        <v>0</v>
      </c>
    </row>
    <row r="31" spans="2:11" s="66" customFormat="1" ht="12.75" x14ac:dyDescent="0.2">
      <c r="B31" s="84" t="s">
        <v>123</v>
      </c>
      <c r="C31" s="85"/>
      <c r="D31" s="85"/>
      <c r="E31" s="85"/>
      <c r="F31" s="85"/>
      <c r="G31" s="85"/>
      <c r="H31" s="86"/>
    </row>
    <row r="32" spans="2:11" s="66" customFormat="1" ht="12.75" x14ac:dyDescent="0.2">
      <c r="B32" s="80" t="s">
        <v>115</v>
      </c>
      <c r="C32" s="85"/>
      <c r="D32" s="85"/>
      <c r="E32" s="85"/>
      <c r="F32" s="85"/>
      <c r="G32" s="85"/>
      <c r="H32" s="86"/>
    </row>
    <row r="33" spans="2:8" s="66" customFormat="1" ht="12.75" x14ac:dyDescent="0.2">
      <c r="B33" s="80" t="s">
        <v>118</v>
      </c>
      <c r="C33" s="85"/>
      <c r="D33" s="85"/>
      <c r="E33" s="85"/>
      <c r="F33" s="85"/>
      <c r="G33" s="85"/>
      <c r="H33" s="86"/>
    </row>
    <row r="34" spans="2:8" s="66" customFormat="1" ht="12.75" x14ac:dyDescent="0.2">
      <c r="B34" s="80" t="s">
        <v>45</v>
      </c>
      <c r="C34" s="87"/>
      <c r="D34" s="87"/>
      <c r="E34" s="87"/>
      <c r="F34" s="87"/>
      <c r="G34" s="87"/>
      <c r="H34" s="88"/>
    </row>
    <row r="35" spans="2:8" ht="12.75" x14ac:dyDescent="0.2">
      <c r="B35" s="84" t="s">
        <v>124</v>
      </c>
      <c r="C35" s="89"/>
      <c r="D35" s="89"/>
      <c r="E35" s="89"/>
      <c r="F35" s="89"/>
      <c r="G35" s="89"/>
      <c r="H35" s="90"/>
    </row>
    <row r="36" spans="2:8" ht="12.75" x14ac:dyDescent="0.2">
      <c r="B36" s="80" t="s">
        <v>124</v>
      </c>
      <c r="C36" s="91"/>
      <c r="D36" s="91"/>
      <c r="E36" s="91"/>
      <c r="F36" s="91"/>
      <c r="G36" s="91"/>
      <c r="H36" s="90"/>
    </row>
    <row r="37" spans="2:8" ht="12.75" x14ac:dyDescent="0.2">
      <c r="B37" s="92" t="s">
        <v>120</v>
      </c>
      <c r="C37" s="93">
        <f t="shared" ref="C37:G37" si="5">SUM(C24:C36)</f>
        <v>104710000</v>
      </c>
      <c r="D37" s="93">
        <f t="shared" si="5"/>
        <v>0</v>
      </c>
      <c r="E37" s="93">
        <f t="shared" si="5"/>
        <v>104710000</v>
      </c>
      <c r="F37" s="93">
        <f t="shared" si="5"/>
        <v>30278004.609999999</v>
      </c>
      <c r="G37" s="93">
        <f t="shared" si="5"/>
        <v>30278004.609999999</v>
      </c>
      <c r="H37" s="94">
        <f>SUM(H24:H36)</f>
        <v>0</v>
      </c>
    </row>
    <row r="38" spans="2:8" ht="12.75" x14ac:dyDescent="0.2">
      <c r="B38" s="95"/>
      <c r="C38" s="96"/>
      <c r="D38" s="96"/>
      <c r="E38" s="97"/>
      <c r="F38" s="98" t="s">
        <v>125</v>
      </c>
      <c r="G38" s="99"/>
      <c r="H38" s="100"/>
    </row>
    <row r="40" spans="2:8" x14ac:dyDescent="0.2">
      <c r="E40" s="82"/>
      <c r="F40" s="82"/>
      <c r="G40" s="82"/>
    </row>
  </sheetData>
  <mergeCells count="13">
    <mergeCell ref="B20:B22"/>
    <mergeCell ref="C20:G20"/>
    <mergeCell ref="H20:H21"/>
    <mergeCell ref="H37:H38"/>
    <mergeCell ref="B38:E38"/>
    <mergeCell ref="F38:G38"/>
    <mergeCell ref="B1:H1"/>
    <mergeCell ref="B2:H2"/>
    <mergeCell ref="B3:H3"/>
    <mergeCell ref="B4:H4"/>
    <mergeCell ref="B6:B8"/>
    <mergeCell ref="C6:G6"/>
    <mergeCell ref="H6:H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8"/>
  <sheetViews>
    <sheetView workbookViewId="0">
      <selection activeCell="D12" sqref="D12"/>
    </sheetView>
  </sheetViews>
  <sheetFormatPr baseColWidth="10" defaultRowHeight="12.75" x14ac:dyDescent="0.2"/>
  <cols>
    <col min="1" max="1" width="6.28515625" style="105" customWidth="1"/>
    <col min="2" max="2" width="66.28515625" style="105" bestFit="1" customWidth="1"/>
    <col min="3" max="3" width="13.7109375" style="106" customWidth="1"/>
    <col min="4" max="4" width="15" style="107" customWidth="1"/>
    <col min="5" max="5" width="16.85546875" style="106" customWidth="1"/>
    <col min="6" max="6" width="14.85546875" style="106" customWidth="1"/>
    <col min="7" max="8" width="13.7109375" style="106" customWidth="1"/>
    <col min="9" max="9" width="18.5703125" style="102" customWidth="1"/>
    <col min="10" max="10" width="14.85546875" style="102" bestFit="1" customWidth="1"/>
    <col min="11" max="16384" width="11.42578125" style="102"/>
  </cols>
  <sheetData>
    <row r="2" spans="1:10" ht="15.75" customHeight="1" x14ac:dyDescent="0.25">
      <c r="A2" s="101" t="str">
        <f>[1]INDICE!B54</f>
        <v>MUNICIPIO DE  H. CAMARGO, TAMAULIPAS.</v>
      </c>
      <c r="B2" s="101"/>
      <c r="C2" s="101"/>
      <c r="D2" s="101"/>
      <c r="E2" s="101"/>
      <c r="F2" s="101"/>
      <c r="G2" s="101"/>
      <c r="H2" s="101"/>
    </row>
    <row r="3" spans="1:10" ht="15.75" customHeight="1" x14ac:dyDescent="0.25">
      <c r="A3" s="103" t="s">
        <v>126</v>
      </c>
      <c r="B3" s="103"/>
      <c r="C3" s="103"/>
      <c r="D3" s="103"/>
      <c r="E3" s="103"/>
      <c r="F3" s="103"/>
      <c r="G3" s="103"/>
      <c r="H3" s="103"/>
    </row>
    <row r="4" spans="1:10" ht="15.75" customHeight="1" x14ac:dyDescent="0.25">
      <c r="A4" s="103" t="s">
        <v>127</v>
      </c>
      <c r="B4" s="103"/>
      <c r="C4" s="103"/>
      <c r="D4" s="103"/>
      <c r="E4" s="103"/>
      <c r="F4" s="103"/>
      <c r="G4" s="103"/>
      <c r="H4" s="103"/>
    </row>
    <row r="5" spans="1:10" ht="15.75" customHeight="1" x14ac:dyDescent="0.25">
      <c r="A5" s="103" t="s">
        <v>99</v>
      </c>
      <c r="B5" s="103"/>
      <c r="C5" s="103"/>
      <c r="D5" s="103"/>
      <c r="E5" s="103"/>
      <c r="F5" s="103"/>
      <c r="G5" s="103"/>
      <c r="H5" s="103"/>
    </row>
    <row r="6" spans="1:10" ht="13.5" thickBot="1" x14ac:dyDescent="0.25">
      <c r="A6" s="104"/>
      <c r="G6" s="108"/>
      <c r="H6" s="109"/>
    </row>
    <row r="7" spans="1:10" s="116" customFormat="1" x14ac:dyDescent="0.25">
      <c r="A7" s="110" t="s">
        <v>128</v>
      </c>
      <c r="B7" s="111"/>
      <c r="C7" s="112" t="s">
        <v>129</v>
      </c>
      <c r="D7" s="113"/>
      <c r="E7" s="113"/>
      <c r="F7" s="113"/>
      <c r="G7" s="114"/>
      <c r="H7" s="115" t="s">
        <v>130</v>
      </c>
    </row>
    <row r="8" spans="1:10" ht="26.25" thickBot="1" x14ac:dyDescent="0.25">
      <c r="A8" s="117"/>
      <c r="B8" s="118"/>
      <c r="C8" s="119" t="s">
        <v>131</v>
      </c>
      <c r="D8" s="120" t="s">
        <v>132</v>
      </c>
      <c r="E8" s="119" t="s">
        <v>133</v>
      </c>
      <c r="F8" s="119" t="s">
        <v>107</v>
      </c>
      <c r="G8" s="119" t="s">
        <v>134</v>
      </c>
      <c r="H8" s="121"/>
      <c r="J8" s="122"/>
    </row>
    <row r="9" spans="1:10" ht="15" customHeight="1" thickBot="1" x14ac:dyDescent="0.25">
      <c r="A9" s="123"/>
      <c r="B9" s="124"/>
      <c r="C9" s="125">
        <v>1</v>
      </c>
      <c r="D9" s="125">
        <v>2</v>
      </c>
      <c r="E9" s="125" t="s">
        <v>135</v>
      </c>
      <c r="F9" s="125">
        <v>4</v>
      </c>
      <c r="G9" s="125">
        <v>5</v>
      </c>
      <c r="H9" s="125" t="s">
        <v>136</v>
      </c>
      <c r="J9" s="122"/>
    </row>
    <row r="10" spans="1:10" s="132" customFormat="1" ht="15" customHeight="1" x14ac:dyDescent="0.2">
      <c r="A10" s="126">
        <v>1000</v>
      </c>
      <c r="B10" s="127" t="s">
        <v>40</v>
      </c>
      <c r="C10" s="128">
        <v>43620000</v>
      </c>
      <c r="D10" s="128">
        <v>0</v>
      </c>
      <c r="E10" s="129">
        <v>43620000</v>
      </c>
      <c r="F10" s="129">
        <v>10821392.199999999</v>
      </c>
      <c r="G10" s="129">
        <v>10821392.199999999</v>
      </c>
      <c r="H10" s="129">
        <v>32798607.800000001</v>
      </c>
      <c r="I10" s="130"/>
      <c r="J10" s="131"/>
    </row>
    <row r="11" spans="1:10" s="132" customFormat="1" ht="15" customHeight="1" x14ac:dyDescent="0.2">
      <c r="A11" s="133">
        <v>1100</v>
      </c>
      <c r="B11" s="134" t="s">
        <v>137</v>
      </c>
      <c r="C11" s="135">
        <v>37910000</v>
      </c>
      <c r="D11" s="135">
        <v>-6000</v>
      </c>
      <c r="E11" s="136">
        <v>37904000</v>
      </c>
      <c r="F11" s="135">
        <v>10398742.359999999</v>
      </c>
      <c r="G11" s="135">
        <v>10398742.359999999</v>
      </c>
      <c r="H11" s="136">
        <v>27505257.640000001</v>
      </c>
      <c r="I11" s="130"/>
      <c r="J11" s="131"/>
    </row>
    <row r="12" spans="1:10" s="132" customFormat="1" ht="15" customHeight="1" x14ac:dyDescent="0.2">
      <c r="A12" s="133">
        <v>1200</v>
      </c>
      <c r="B12" s="134" t="s">
        <v>138</v>
      </c>
      <c r="C12" s="135">
        <v>1310000</v>
      </c>
      <c r="D12" s="135">
        <v>0</v>
      </c>
      <c r="E12" s="136">
        <v>1310000</v>
      </c>
      <c r="F12" s="135">
        <v>1881.2</v>
      </c>
      <c r="G12" s="135">
        <v>1881.2</v>
      </c>
      <c r="H12" s="136">
        <v>1308118.8</v>
      </c>
      <c r="I12" s="130"/>
      <c r="J12" s="131"/>
    </row>
    <row r="13" spans="1:10" s="132" customFormat="1" ht="15" customHeight="1" x14ac:dyDescent="0.2">
      <c r="A13" s="133">
        <v>1300</v>
      </c>
      <c r="B13" s="134" t="s">
        <v>139</v>
      </c>
      <c r="C13" s="135">
        <v>4100000</v>
      </c>
      <c r="D13" s="135">
        <v>6000</v>
      </c>
      <c r="E13" s="136">
        <v>4106000</v>
      </c>
      <c r="F13" s="135">
        <v>408998.64</v>
      </c>
      <c r="G13" s="135">
        <v>408998.64</v>
      </c>
      <c r="H13" s="136">
        <v>3697001.36</v>
      </c>
      <c r="I13" s="130"/>
      <c r="J13" s="131"/>
    </row>
    <row r="14" spans="1:10" s="132" customFormat="1" ht="15" customHeight="1" x14ac:dyDescent="0.2">
      <c r="A14" s="133">
        <v>1400</v>
      </c>
      <c r="B14" s="134" t="s">
        <v>140</v>
      </c>
      <c r="C14" s="135">
        <v>0</v>
      </c>
      <c r="D14" s="135">
        <v>0</v>
      </c>
      <c r="E14" s="136">
        <v>0</v>
      </c>
      <c r="F14" s="135">
        <v>0</v>
      </c>
      <c r="G14" s="135">
        <v>0</v>
      </c>
      <c r="H14" s="136">
        <v>0</v>
      </c>
      <c r="I14" s="130"/>
      <c r="J14" s="131"/>
    </row>
    <row r="15" spans="1:10" s="132" customFormat="1" ht="15" customHeight="1" x14ac:dyDescent="0.2">
      <c r="A15" s="133">
        <v>1500</v>
      </c>
      <c r="B15" s="134" t="s">
        <v>141</v>
      </c>
      <c r="C15" s="135">
        <v>300000</v>
      </c>
      <c r="D15" s="135">
        <v>0</v>
      </c>
      <c r="E15" s="136">
        <v>300000</v>
      </c>
      <c r="F15" s="135">
        <v>11770</v>
      </c>
      <c r="G15" s="135">
        <v>11770</v>
      </c>
      <c r="H15" s="136">
        <v>288230</v>
      </c>
      <c r="I15" s="130"/>
      <c r="J15" s="131"/>
    </row>
    <row r="16" spans="1:10" s="132" customFormat="1" ht="15" customHeight="1" x14ac:dyDescent="0.2">
      <c r="A16" s="133">
        <v>1600</v>
      </c>
      <c r="B16" s="134" t="s">
        <v>142</v>
      </c>
      <c r="C16" s="135">
        <v>0</v>
      </c>
      <c r="D16" s="135">
        <v>0</v>
      </c>
      <c r="E16" s="136">
        <v>0</v>
      </c>
      <c r="F16" s="135">
        <v>0</v>
      </c>
      <c r="G16" s="135">
        <v>0</v>
      </c>
      <c r="H16" s="136">
        <v>0</v>
      </c>
      <c r="I16" s="130"/>
    </row>
    <row r="17" spans="1:9" s="132" customFormat="1" x14ac:dyDescent="0.2">
      <c r="A17" s="133">
        <v>1700</v>
      </c>
      <c r="B17" s="134" t="s">
        <v>143</v>
      </c>
      <c r="C17" s="135">
        <v>0</v>
      </c>
      <c r="D17" s="135">
        <v>0</v>
      </c>
      <c r="E17" s="136">
        <v>0</v>
      </c>
      <c r="F17" s="135">
        <v>0</v>
      </c>
      <c r="G17" s="135">
        <v>0</v>
      </c>
      <c r="H17" s="136">
        <v>0</v>
      </c>
      <c r="I17" s="130"/>
    </row>
    <row r="18" spans="1:9" s="132" customFormat="1" x14ac:dyDescent="0.2">
      <c r="A18" s="137">
        <v>2000</v>
      </c>
      <c r="B18" s="138" t="s">
        <v>42</v>
      </c>
      <c r="C18" s="128">
        <v>12812000</v>
      </c>
      <c r="D18" s="128">
        <v>2000</v>
      </c>
      <c r="E18" s="129">
        <v>12814000</v>
      </c>
      <c r="F18" s="129">
        <v>3365780.4</v>
      </c>
      <c r="G18" s="129">
        <v>3365780.4</v>
      </c>
      <c r="H18" s="129">
        <v>9448219.6000000015</v>
      </c>
    </row>
    <row r="19" spans="1:9" s="132" customFormat="1" x14ac:dyDescent="0.2">
      <c r="A19" s="133">
        <v>2100</v>
      </c>
      <c r="B19" s="134" t="s">
        <v>144</v>
      </c>
      <c r="C19" s="135">
        <v>745000</v>
      </c>
      <c r="D19" s="135">
        <v>-7000</v>
      </c>
      <c r="E19" s="136">
        <v>738000</v>
      </c>
      <c r="F19" s="135">
        <v>200204.23</v>
      </c>
      <c r="G19" s="135">
        <v>200204.23</v>
      </c>
      <c r="H19" s="136">
        <v>537795.77</v>
      </c>
    </row>
    <row r="20" spans="1:9" s="132" customFormat="1" x14ac:dyDescent="0.2">
      <c r="A20" s="133">
        <v>2200</v>
      </c>
      <c r="B20" s="134" t="s">
        <v>145</v>
      </c>
      <c r="C20" s="135">
        <v>615000</v>
      </c>
      <c r="D20" s="135">
        <v>0</v>
      </c>
      <c r="E20" s="136">
        <v>615000</v>
      </c>
      <c r="F20" s="135">
        <v>120493.67</v>
      </c>
      <c r="G20" s="135">
        <v>120493.67</v>
      </c>
      <c r="H20" s="136">
        <v>494506.33</v>
      </c>
    </row>
    <row r="21" spans="1:9" s="132" customFormat="1" x14ac:dyDescent="0.2">
      <c r="A21" s="133">
        <v>2300</v>
      </c>
      <c r="B21" s="134" t="s">
        <v>146</v>
      </c>
      <c r="C21" s="135">
        <v>0</v>
      </c>
      <c r="D21" s="135">
        <v>0</v>
      </c>
      <c r="E21" s="136">
        <v>0</v>
      </c>
      <c r="F21" s="135">
        <v>0</v>
      </c>
      <c r="G21" s="135">
        <v>0</v>
      </c>
      <c r="H21" s="136">
        <v>0</v>
      </c>
    </row>
    <row r="22" spans="1:9" s="132" customFormat="1" x14ac:dyDescent="0.2">
      <c r="A22" s="133">
        <v>2400</v>
      </c>
      <c r="B22" s="134" t="s">
        <v>147</v>
      </c>
      <c r="C22" s="135">
        <v>3720000</v>
      </c>
      <c r="D22" s="135">
        <v>-10000</v>
      </c>
      <c r="E22" s="136">
        <v>3710000</v>
      </c>
      <c r="F22" s="135">
        <v>940494.14</v>
      </c>
      <c r="G22" s="135">
        <v>940494.14</v>
      </c>
      <c r="H22" s="136">
        <v>2769505.86</v>
      </c>
    </row>
    <row r="23" spans="1:9" s="132" customFormat="1" x14ac:dyDescent="0.2">
      <c r="A23" s="133">
        <v>2500</v>
      </c>
      <c r="B23" s="134" t="s">
        <v>148</v>
      </c>
      <c r="C23" s="135">
        <v>115000</v>
      </c>
      <c r="D23" s="135">
        <v>12000</v>
      </c>
      <c r="E23" s="136">
        <v>127000</v>
      </c>
      <c r="F23" s="135">
        <v>17779.72</v>
      </c>
      <c r="G23" s="135">
        <v>17779.72</v>
      </c>
      <c r="H23" s="136">
        <v>109220.28</v>
      </c>
    </row>
    <row r="24" spans="1:9" s="132" customFormat="1" x14ac:dyDescent="0.2">
      <c r="A24" s="133">
        <v>2600</v>
      </c>
      <c r="B24" s="134" t="s">
        <v>149</v>
      </c>
      <c r="C24" s="135">
        <v>6500000</v>
      </c>
      <c r="D24" s="135">
        <v>0</v>
      </c>
      <c r="E24" s="136">
        <v>6500000</v>
      </c>
      <c r="F24" s="135">
        <v>1703374.67</v>
      </c>
      <c r="G24" s="135">
        <v>1703374.67</v>
      </c>
      <c r="H24" s="136">
        <v>4796625.33</v>
      </c>
    </row>
    <row r="25" spans="1:9" s="132" customFormat="1" x14ac:dyDescent="0.2">
      <c r="A25" s="133">
        <v>2700</v>
      </c>
      <c r="B25" s="134" t="s">
        <v>150</v>
      </c>
      <c r="C25" s="135">
        <v>192000</v>
      </c>
      <c r="D25" s="135">
        <v>0</v>
      </c>
      <c r="E25" s="136">
        <v>192000</v>
      </c>
      <c r="F25" s="135">
        <v>29261.94</v>
      </c>
      <c r="G25" s="135">
        <v>29261.94</v>
      </c>
      <c r="H25" s="136">
        <v>162738.06</v>
      </c>
    </row>
    <row r="26" spans="1:9" s="132" customFormat="1" x14ac:dyDescent="0.2">
      <c r="A26" s="133">
        <v>2800</v>
      </c>
      <c r="B26" s="134" t="s">
        <v>151</v>
      </c>
      <c r="C26" s="135">
        <v>0</v>
      </c>
      <c r="D26" s="135">
        <v>7000</v>
      </c>
      <c r="E26" s="136">
        <v>7000</v>
      </c>
      <c r="F26" s="135">
        <v>6609.6</v>
      </c>
      <c r="G26" s="135">
        <v>6609.6</v>
      </c>
      <c r="H26" s="136">
        <v>390.39999999999964</v>
      </c>
    </row>
    <row r="27" spans="1:9" s="132" customFormat="1" x14ac:dyDescent="0.2">
      <c r="A27" s="133">
        <v>2900</v>
      </c>
      <c r="B27" s="134" t="s">
        <v>152</v>
      </c>
      <c r="C27" s="135">
        <v>925000</v>
      </c>
      <c r="D27" s="135">
        <v>0</v>
      </c>
      <c r="E27" s="136">
        <v>925000</v>
      </c>
      <c r="F27" s="135">
        <v>347562.43</v>
      </c>
      <c r="G27" s="135">
        <v>347562.43</v>
      </c>
      <c r="H27" s="136">
        <v>577437.57000000007</v>
      </c>
    </row>
    <row r="28" spans="1:9" s="132" customFormat="1" x14ac:dyDescent="0.2">
      <c r="A28" s="137">
        <v>3000</v>
      </c>
      <c r="B28" s="138" t="s">
        <v>44</v>
      </c>
      <c r="C28" s="128">
        <v>15715000</v>
      </c>
      <c r="D28" s="128">
        <v>-13325</v>
      </c>
      <c r="E28" s="129">
        <v>15701675</v>
      </c>
      <c r="F28" s="129">
        <v>3708542.99</v>
      </c>
      <c r="G28" s="129">
        <v>3708542.99</v>
      </c>
      <c r="H28" s="129">
        <v>11993132.01</v>
      </c>
    </row>
    <row r="29" spans="1:9" s="132" customFormat="1" x14ac:dyDescent="0.2">
      <c r="A29" s="133">
        <v>3100</v>
      </c>
      <c r="B29" s="134" t="s">
        <v>153</v>
      </c>
      <c r="C29" s="135">
        <v>8130000</v>
      </c>
      <c r="D29" s="135">
        <v>0</v>
      </c>
      <c r="E29" s="136">
        <v>8130000</v>
      </c>
      <c r="F29" s="135">
        <v>1823892.99</v>
      </c>
      <c r="G29" s="135">
        <v>1823892.99</v>
      </c>
      <c r="H29" s="136">
        <v>6306107.0099999998</v>
      </c>
    </row>
    <row r="30" spans="1:9" s="132" customFormat="1" x14ac:dyDescent="0.2">
      <c r="A30" s="133">
        <v>3200</v>
      </c>
      <c r="B30" s="134" t="s">
        <v>154</v>
      </c>
      <c r="C30" s="135">
        <v>1010000</v>
      </c>
      <c r="D30" s="135">
        <v>0</v>
      </c>
      <c r="E30" s="136">
        <v>1010000</v>
      </c>
      <c r="F30" s="135">
        <v>378245.74</v>
      </c>
      <c r="G30" s="135">
        <v>378245.74</v>
      </c>
      <c r="H30" s="136">
        <v>631754.26</v>
      </c>
    </row>
    <row r="31" spans="1:9" s="132" customFormat="1" x14ac:dyDescent="0.2">
      <c r="A31" s="133">
        <v>3300</v>
      </c>
      <c r="B31" s="134" t="s">
        <v>155</v>
      </c>
      <c r="C31" s="135">
        <v>475000</v>
      </c>
      <c r="D31" s="135">
        <v>0</v>
      </c>
      <c r="E31" s="136">
        <v>475000</v>
      </c>
      <c r="F31" s="135">
        <v>9367.35</v>
      </c>
      <c r="G31" s="135">
        <v>9367.35</v>
      </c>
      <c r="H31" s="136">
        <v>465632.65</v>
      </c>
    </row>
    <row r="32" spans="1:9" s="132" customFormat="1" x14ac:dyDescent="0.2">
      <c r="A32" s="133">
        <v>3400</v>
      </c>
      <c r="B32" s="134" t="s">
        <v>156</v>
      </c>
      <c r="C32" s="135">
        <v>160000</v>
      </c>
      <c r="D32" s="135">
        <v>6675</v>
      </c>
      <c r="E32" s="136">
        <v>166675</v>
      </c>
      <c r="F32" s="135">
        <v>18514.45</v>
      </c>
      <c r="G32" s="135">
        <v>18514.45</v>
      </c>
      <c r="H32" s="136">
        <v>148160.54999999999</v>
      </c>
    </row>
    <row r="33" spans="1:10" s="132" customFormat="1" ht="15" customHeight="1" x14ac:dyDescent="0.2">
      <c r="A33" s="133">
        <v>3500</v>
      </c>
      <c r="B33" s="134" t="s">
        <v>157</v>
      </c>
      <c r="C33" s="135">
        <v>1705000</v>
      </c>
      <c r="D33" s="135">
        <v>27000</v>
      </c>
      <c r="E33" s="136">
        <v>1732000</v>
      </c>
      <c r="F33" s="135">
        <v>292557.46000000002</v>
      </c>
      <c r="G33" s="135">
        <v>292557.46000000002</v>
      </c>
      <c r="H33" s="136">
        <v>1439442.54</v>
      </c>
    </row>
    <row r="34" spans="1:10" s="132" customFormat="1" ht="15" customHeight="1" x14ac:dyDescent="0.2">
      <c r="A34" s="133">
        <v>3600</v>
      </c>
      <c r="B34" s="134" t="s">
        <v>158</v>
      </c>
      <c r="C34" s="135">
        <v>160000</v>
      </c>
      <c r="D34" s="135">
        <v>0</v>
      </c>
      <c r="E34" s="136">
        <v>160000</v>
      </c>
      <c r="F34" s="135">
        <v>42920</v>
      </c>
      <c r="G34" s="135">
        <v>42920</v>
      </c>
      <c r="H34" s="136">
        <v>117080</v>
      </c>
    </row>
    <row r="35" spans="1:10" s="132" customFormat="1" ht="15" customHeight="1" x14ac:dyDescent="0.2">
      <c r="A35" s="133">
        <v>3700</v>
      </c>
      <c r="B35" s="134" t="s">
        <v>159</v>
      </c>
      <c r="C35" s="135">
        <v>255000</v>
      </c>
      <c r="D35" s="135">
        <v>0</v>
      </c>
      <c r="E35" s="136">
        <v>255000</v>
      </c>
      <c r="F35" s="135">
        <v>76815.520000000004</v>
      </c>
      <c r="G35" s="135">
        <v>76815.520000000004</v>
      </c>
      <c r="H35" s="136">
        <v>178184.47999999998</v>
      </c>
    </row>
    <row r="36" spans="1:10" s="132" customFormat="1" ht="15" customHeight="1" x14ac:dyDescent="0.2">
      <c r="A36" s="133">
        <v>3800</v>
      </c>
      <c r="B36" s="134" t="s">
        <v>160</v>
      </c>
      <c r="C36" s="135">
        <v>1400000</v>
      </c>
      <c r="D36" s="135">
        <v>-60000</v>
      </c>
      <c r="E36" s="136">
        <v>1340000</v>
      </c>
      <c r="F36" s="135">
        <v>627395.48</v>
      </c>
      <c r="G36" s="135">
        <v>627395.48</v>
      </c>
      <c r="H36" s="136">
        <v>712604.52</v>
      </c>
    </row>
    <row r="37" spans="1:10" s="132" customFormat="1" ht="15" customHeight="1" x14ac:dyDescent="0.2">
      <c r="A37" s="133">
        <v>3900</v>
      </c>
      <c r="B37" s="134" t="s">
        <v>161</v>
      </c>
      <c r="C37" s="135">
        <v>2420000</v>
      </c>
      <c r="D37" s="135">
        <v>13000</v>
      </c>
      <c r="E37" s="136">
        <v>2433000</v>
      </c>
      <c r="F37" s="135">
        <v>438834</v>
      </c>
      <c r="G37" s="135">
        <v>438834</v>
      </c>
      <c r="H37" s="136">
        <v>1994166</v>
      </c>
    </row>
    <row r="38" spans="1:10" s="132" customFormat="1" ht="15" customHeight="1" x14ac:dyDescent="0.2">
      <c r="A38" s="137">
        <v>4000</v>
      </c>
      <c r="B38" s="138" t="s">
        <v>45</v>
      </c>
      <c r="C38" s="128">
        <v>3220000</v>
      </c>
      <c r="D38" s="128">
        <v>0</v>
      </c>
      <c r="E38" s="129">
        <v>3220000</v>
      </c>
      <c r="F38" s="129">
        <v>374981.14</v>
      </c>
      <c r="G38" s="129">
        <v>374981.14</v>
      </c>
      <c r="H38" s="129">
        <v>2845018.86</v>
      </c>
    </row>
    <row r="39" spans="1:10" s="132" customFormat="1" ht="15" customHeight="1" x14ac:dyDescent="0.2">
      <c r="A39" s="133">
        <v>4100</v>
      </c>
      <c r="B39" s="134" t="s">
        <v>47</v>
      </c>
      <c r="C39" s="135">
        <v>0</v>
      </c>
      <c r="D39" s="135">
        <v>0</v>
      </c>
      <c r="E39" s="136">
        <v>0</v>
      </c>
      <c r="F39" s="135">
        <v>0</v>
      </c>
      <c r="G39" s="135">
        <v>0</v>
      </c>
      <c r="H39" s="136">
        <v>0</v>
      </c>
    </row>
    <row r="40" spans="1:10" s="132" customFormat="1" ht="15" customHeight="1" x14ac:dyDescent="0.2">
      <c r="A40" s="133">
        <v>4200</v>
      </c>
      <c r="B40" s="134" t="s">
        <v>49</v>
      </c>
      <c r="C40" s="135">
        <v>0</v>
      </c>
      <c r="D40" s="135">
        <v>0</v>
      </c>
      <c r="E40" s="136">
        <v>0</v>
      </c>
      <c r="F40" s="135">
        <v>0</v>
      </c>
      <c r="G40" s="135">
        <v>0</v>
      </c>
      <c r="H40" s="136">
        <v>0</v>
      </c>
    </row>
    <row r="41" spans="1:10" s="132" customFormat="1" ht="15" customHeight="1" x14ac:dyDescent="0.2">
      <c r="A41" s="133">
        <v>4300</v>
      </c>
      <c r="B41" s="134" t="s">
        <v>51</v>
      </c>
      <c r="C41" s="135">
        <v>600000</v>
      </c>
      <c r="D41" s="135">
        <v>0</v>
      </c>
      <c r="E41" s="136">
        <v>600000</v>
      </c>
      <c r="F41" s="135">
        <v>128907</v>
      </c>
      <c r="G41" s="135">
        <v>128907</v>
      </c>
      <c r="H41" s="136">
        <v>471093</v>
      </c>
    </row>
    <row r="42" spans="1:10" s="132" customFormat="1" ht="15" customHeight="1" x14ac:dyDescent="0.2">
      <c r="A42" s="133">
        <v>4400</v>
      </c>
      <c r="B42" s="134" t="s">
        <v>162</v>
      </c>
      <c r="C42" s="135">
        <v>2220000</v>
      </c>
      <c r="D42" s="135">
        <v>0</v>
      </c>
      <c r="E42" s="136">
        <v>2220000</v>
      </c>
      <c r="F42" s="135">
        <v>246074.14</v>
      </c>
      <c r="G42" s="135">
        <v>246074.14</v>
      </c>
      <c r="H42" s="136">
        <v>1973925.8599999999</v>
      </c>
    </row>
    <row r="43" spans="1:10" s="132" customFormat="1" ht="15" customHeight="1" x14ac:dyDescent="0.2">
      <c r="A43" s="133">
        <v>4500</v>
      </c>
      <c r="B43" s="134" t="s">
        <v>55</v>
      </c>
      <c r="C43" s="135">
        <v>400000</v>
      </c>
      <c r="D43" s="135">
        <v>0</v>
      </c>
      <c r="E43" s="136">
        <v>400000</v>
      </c>
      <c r="F43" s="135">
        <v>0</v>
      </c>
      <c r="G43" s="135">
        <v>0</v>
      </c>
      <c r="H43" s="136">
        <v>400000</v>
      </c>
    </row>
    <row r="44" spans="1:10" s="132" customFormat="1" ht="15" customHeight="1" x14ac:dyDescent="0.2">
      <c r="A44" s="133">
        <v>4600</v>
      </c>
      <c r="B44" s="134" t="s">
        <v>163</v>
      </c>
      <c r="C44" s="135">
        <v>0</v>
      </c>
      <c r="D44" s="135">
        <v>0</v>
      </c>
      <c r="E44" s="136">
        <v>0</v>
      </c>
      <c r="F44" s="135">
        <v>0</v>
      </c>
      <c r="G44" s="135">
        <v>0</v>
      </c>
      <c r="H44" s="136">
        <v>0</v>
      </c>
    </row>
    <row r="45" spans="1:10" s="132" customFormat="1" ht="15" customHeight="1" x14ac:dyDescent="0.2">
      <c r="A45" s="133">
        <v>4700</v>
      </c>
      <c r="B45" s="134" t="s">
        <v>59</v>
      </c>
      <c r="C45" s="135">
        <v>0</v>
      </c>
      <c r="D45" s="135">
        <v>0</v>
      </c>
      <c r="E45" s="136">
        <v>0</v>
      </c>
      <c r="F45" s="135">
        <v>0</v>
      </c>
      <c r="G45" s="135">
        <v>0</v>
      </c>
      <c r="H45" s="136">
        <v>0</v>
      </c>
      <c r="J45" s="131"/>
    </row>
    <row r="46" spans="1:10" s="132" customFormat="1" ht="15" customHeight="1" x14ac:dyDescent="0.2">
      <c r="A46" s="133">
        <v>4800</v>
      </c>
      <c r="B46" s="134" t="s">
        <v>61</v>
      </c>
      <c r="C46" s="135">
        <v>0</v>
      </c>
      <c r="D46" s="135">
        <v>0</v>
      </c>
      <c r="E46" s="136">
        <v>0</v>
      </c>
      <c r="F46" s="135">
        <v>0</v>
      </c>
      <c r="G46" s="135">
        <v>0</v>
      </c>
      <c r="H46" s="136">
        <v>0</v>
      </c>
      <c r="J46" s="131"/>
    </row>
    <row r="47" spans="1:10" s="132" customFormat="1" ht="15" customHeight="1" x14ac:dyDescent="0.2">
      <c r="A47" s="133">
        <v>4900</v>
      </c>
      <c r="B47" s="134" t="s">
        <v>164</v>
      </c>
      <c r="C47" s="135">
        <v>0</v>
      </c>
      <c r="D47" s="135">
        <v>0</v>
      </c>
      <c r="E47" s="136">
        <v>0</v>
      </c>
      <c r="F47" s="135">
        <v>0</v>
      </c>
      <c r="G47" s="135">
        <v>0</v>
      </c>
      <c r="H47" s="136">
        <v>0</v>
      </c>
      <c r="J47" s="131"/>
    </row>
    <row r="48" spans="1:10" s="132" customFormat="1" ht="15" customHeight="1" x14ac:dyDescent="0.2">
      <c r="A48" s="137">
        <v>5000</v>
      </c>
      <c r="B48" s="138" t="s">
        <v>165</v>
      </c>
      <c r="C48" s="128">
        <v>1405000</v>
      </c>
      <c r="D48" s="128">
        <v>30000</v>
      </c>
      <c r="E48" s="129">
        <v>1435000</v>
      </c>
      <c r="F48" s="129">
        <v>83657</v>
      </c>
      <c r="G48" s="129">
        <v>83657</v>
      </c>
      <c r="H48" s="129">
        <v>1351343</v>
      </c>
      <c r="J48" s="131"/>
    </row>
    <row r="49" spans="1:10" s="132" customFormat="1" ht="15" customHeight="1" x14ac:dyDescent="0.2">
      <c r="A49" s="133">
        <v>5100</v>
      </c>
      <c r="B49" s="134" t="s">
        <v>166</v>
      </c>
      <c r="C49" s="135">
        <v>170000</v>
      </c>
      <c r="D49" s="135">
        <v>0</v>
      </c>
      <c r="E49" s="136">
        <v>170000</v>
      </c>
      <c r="F49" s="135">
        <v>14933</v>
      </c>
      <c r="G49" s="135">
        <v>14933</v>
      </c>
      <c r="H49" s="136">
        <v>155067</v>
      </c>
      <c r="J49" s="131"/>
    </row>
    <row r="50" spans="1:10" s="132" customFormat="1" ht="15" customHeight="1" x14ac:dyDescent="0.2">
      <c r="A50" s="133">
        <v>5200</v>
      </c>
      <c r="B50" s="134" t="s">
        <v>167</v>
      </c>
      <c r="C50" s="135">
        <v>45000</v>
      </c>
      <c r="D50" s="135">
        <v>0</v>
      </c>
      <c r="E50" s="136">
        <v>45000</v>
      </c>
      <c r="F50" s="135">
        <v>0</v>
      </c>
      <c r="G50" s="135">
        <v>0</v>
      </c>
      <c r="H50" s="136">
        <v>45000</v>
      </c>
      <c r="J50" s="131"/>
    </row>
    <row r="51" spans="1:10" s="132" customFormat="1" ht="15" customHeight="1" x14ac:dyDescent="0.2">
      <c r="A51" s="133">
        <v>5300</v>
      </c>
      <c r="B51" s="134" t="s">
        <v>168</v>
      </c>
      <c r="C51" s="135">
        <v>0</v>
      </c>
      <c r="D51" s="135">
        <v>0</v>
      </c>
      <c r="E51" s="136">
        <v>0</v>
      </c>
      <c r="F51" s="135">
        <v>0</v>
      </c>
      <c r="G51" s="135">
        <v>0</v>
      </c>
      <c r="H51" s="136">
        <v>0</v>
      </c>
    </row>
    <row r="52" spans="1:10" s="132" customFormat="1" ht="15" customHeight="1" x14ac:dyDescent="0.2">
      <c r="A52" s="133">
        <v>5400</v>
      </c>
      <c r="B52" s="134" t="s">
        <v>169</v>
      </c>
      <c r="C52" s="135">
        <v>1000000</v>
      </c>
      <c r="D52" s="135">
        <v>30000</v>
      </c>
      <c r="E52" s="136">
        <v>1030000</v>
      </c>
      <c r="F52" s="135">
        <v>29000</v>
      </c>
      <c r="G52" s="135">
        <v>29000</v>
      </c>
      <c r="H52" s="136">
        <v>1001000</v>
      </c>
      <c r="J52" s="139"/>
    </row>
    <row r="53" spans="1:10" s="132" customFormat="1" ht="15" customHeight="1" x14ac:dyDescent="0.2">
      <c r="A53" s="133">
        <v>5500</v>
      </c>
      <c r="B53" s="134" t="s">
        <v>170</v>
      </c>
      <c r="C53" s="135">
        <v>0</v>
      </c>
      <c r="D53" s="135">
        <v>0</v>
      </c>
      <c r="E53" s="136">
        <v>0</v>
      </c>
      <c r="F53" s="135">
        <v>0</v>
      </c>
      <c r="G53" s="135">
        <v>0</v>
      </c>
      <c r="H53" s="136">
        <v>0</v>
      </c>
    </row>
    <row r="54" spans="1:10" s="132" customFormat="1" ht="15" customHeight="1" x14ac:dyDescent="0.2">
      <c r="A54" s="133">
        <v>5600</v>
      </c>
      <c r="B54" s="134" t="s">
        <v>171</v>
      </c>
      <c r="C54" s="135">
        <v>190000</v>
      </c>
      <c r="D54" s="135">
        <v>0</v>
      </c>
      <c r="E54" s="136">
        <v>190000</v>
      </c>
      <c r="F54" s="135">
        <v>39724</v>
      </c>
      <c r="G54" s="135">
        <v>39724</v>
      </c>
      <c r="H54" s="136">
        <v>150276</v>
      </c>
    </row>
    <row r="55" spans="1:10" s="132" customFormat="1" ht="15" customHeight="1" x14ac:dyDescent="0.2">
      <c r="A55" s="133">
        <v>5700</v>
      </c>
      <c r="B55" s="134" t="s">
        <v>172</v>
      </c>
      <c r="C55" s="135">
        <v>0</v>
      </c>
      <c r="D55" s="135">
        <v>0</v>
      </c>
      <c r="E55" s="136">
        <v>0</v>
      </c>
      <c r="F55" s="135">
        <v>0</v>
      </c>
      <c r="G55" s="135">
        <v>0</v>
      </c>
      <c r="H55" s="136">
        <v>0</v>
      </c>
    </row>
    <row r="56" spans="1:10" s="132" customFormat="1" ht="15" customHeight="1" x14ac:dyDescent="0.2">
      <c r="A56" s="133">
        <v>5800</v>
      </c>
      <c r="B56" s="134" t="s">
        <v>173</v>
      </c>
      <c r="C56" s="135">
        <v>0</v>
      </c>
      <c r="D56" s="135">
        <v>0</v>
      </c>
      <c r="E56" s="136">
        <v>0</v>
      </c>
      <c r="F56" s="135">
        <v>0</v>
      </c>
      <c r="G56" s="135">
        <v>0</v>
      </c>
      <c r="H56" s="136">
        <v>0</v>
      </c>
    </row>
    <row r="57" spans="1:10" s="132" customFormat="1" ht="15" customHeight="1" x14ac:dyDescent="0.2">
      <c r="A57" s="133">
        <v>5900</v>
      </c>
      <c r="B57" s="134" t="s">
        <v>174</v>
      </c>
      <c r="C57" s="135">
        <v>0</v>
      </c>
      <c r="D57" s="135">
        <v>0</v>
      </c>
      <c r="E57" s="136">
        <v>0</v>
      </c>
      <c r="F57" s="135">
        <v>0</v>
      </c>
      <c r="G57" s="135">
        <v>0</v>
      </c>
      <c r="H57" s="136">
        <v>0</v>
      </c>
    </row>
    <row r="58" spans="1:10" s="132" customFormat="1" ht="15" customHeight="1" x14ac:dyDescent="0.2">
      <c r="A58" s="137">
        <v>6000</v>
      </c>
      <c r="B58" s="138" t="s">
        <v>94</v>
      </c>
      <c r="C58" s="128">
        <v>26060000</v>
      </c>
      <c r="D58" s="128">
        <v>9375081</v>
      </c>
      <c r="E58" s="129">
        <v>35435081</v>
      </c>
      <c r="F58" s="129">
        <v>10179681.59</v>
      </c>
      <c r="G58" s="129">
        <v>10179681.59</v>
      </c>
      <c r="H58" s="129">
        <v>25255399.41</v>
      </c>
      <c r="J58" s="130"/>
    </row>
    <row r="59" spans="1:10" s="132" customFormat="1" ht="15" customHeight="1" x14ac:dyDescent="0.2">
      <c r="A59" s="133">
        <v>6100</v>
      </c>
      <c r="B59" s="134" t="s">
        <v>175</v>
      </c>
      <c r="C59" s="135">
        <v>25500000</v>
      </c>
      <c r="D59" s="135">
        <v>9604981</v>
      </c>
      <c r="E59" s="136">
        <v>35104981</v>
      </c>
      <c r="F59" s="135">
        <v>10179681.59</v>
      </c>
      <c r="G59" s="135">
        <v>10179681.59</v>
      </c>
      <c r="H59" s="136">
        <v>24925299.41</v>
      </c>
    </row>
    <row r="60" spans="1:10" s="132" customFormat="1" ht="15" customHeight="1" x14ac:dyDescent="0.2">
      <c r="A60" s="133">
        <v>6200</v>
      </c>
      <c r="B60" s="134" t="s">
        <v>176</v>
      </c>
      <c r="C60" s="135">
        <v>560000</v>
      </c>
      <c r="D60" s="135">
        <v>-229900</v>
      </c>
      <c r="E60" s="136">
        <v>330100</v>
      </c>
      <c r="F60" s="135">
        <v>0</v>
      </c>
      <c r="G60" s="135">
        <v>0</v>
      </c>
      <c r="H60" s="136">
        <v>330100</v>
      </c>
    </row>
    <row r="61" spans="1:10" s="132" customFormat="1" ht="15" customHeight="1" x14ac:dyDescent="0.2">
      <c r="A61" s="133">
        <v>6300</v>
      </c>
      <c r="B61" s="134" t="s">
        <v>177</v>
      </c>
      <c r="C61" s="135">
        <v>0</v>
      </c>
      <c r="D61" s="135">
        <v>0</v>
      </c>
      <c r="E61" s="136">
        <v>0</v>
      </c>
      <c r="F61" s="135">
        <v>0</v>
      </c>
      <c r="G61" s="135">
        <v>0</v>
      </c>
      <c r="H61" s="136">
        <v>0</v>
      </c>
    </row>
    <row r="62" spans="1:10" s="132" customFormat="1" ht="15" customHeight="1" x14ac:dyDescent="0.2">
      <c r="A62" s="137">
        <v>7000</v>
      </c>
      <c r="B62" s="138" t="s">
        <v>178</v>
      </c>
      <c r="C62" s="128">
        <v>0</v>
      </c>
      <c r="D62" s="128">
        <v>0</v>
      </c>
      <c r="E62" s="129">
        <v>0</v>
      </c>
      <c r="F62" s="129">
        <v>0</v>
      </c>
      <c r="G62" s="129">
        <v>0</v>
      </c>
      <c r="H62" s="129">
        <v>0</v>
      </c>
    </row>
    <row r="63" spans="1:10" s="132" customFormat="1" ht="15" customHeight="1" x14ac:dyDescent="0.2">
      <c r="A63" s="133">
        <v>7100</v>
      </c>
      <c r="B63" s="134" t="s">
        <v>179</v>
      </c>
      <c r="C63" s="135">
        <v>0</v>
      </c>
      <c r="D63" s="135">
        <v>0</v>
      </c>
      <c r="E63" s="136">
        <v>0</v>
      </c>
      <c r="F63" s="135">
        <v>0</v>
      </c>
      <c r="G63" s="135">
        <v>0</v>
      </c>
      <c r="H63" s="136">
        <v>0</v>
      </c>
    </row>
    <row r="64" spans="1:10" s="132" customFormat="1" ht="15" customHeight="1" x14ac:dyDescent="0.2">
      <c r="A64" s="133">
        <v>7200</v>
      </c>
      <c r="B64" s="134" t="s">
        <v>180</v>
      </c>
      <c r="C64" s="135">
        <v>0</v>
      </c>
      <c r="D64" s="135">
        <v>0</v>
      </c>
      <c r="E64" s="136">
        <v>0</v>
      </c>
      <c r="F64" s="135">
        <v>0</v>
      </c>
      <c r="G64" s="135">
        <v>0</v>
      </c>
      <c r="H64" s="136">
        <v>0</v>
      </c>
    </row>
    <row r="65" spans="1:8" s="132" customFormat="1" x14ac:dyDescent="0.2">
      <c r="A65" s="133">
        <v>7300</v>
      </c>
      <c r="B65" s="134" t="s">
        <v>181</v>
      </c>
      <c r="C65" s="135">
        <v>0</v>
      </c>
      <c r="D65" s="135">
        <v>0</v>
      </c>
      <c r="E65" s="136">
        <v>0</v>
      </c>
      <c r="F65" s="135">
        <v>0</v>
      </c>
      <c r="G65" s="135">
        <v>0</v>
      </c>
      <c r="H65" s="136">
        <v>0</v>
      </c>
    </row>
    <row r="66" spans="1:8" s="132" customFormat="1" x14ac:dyDescent="0.2">
      <c r="A66" s="133">
        <v>7400</v>
      </c>
      <c r="B66" s="134" t="s">
        <v>182</v>
      </c>
      <c r="C66" s="135">
        <v>0</v>
      </c>
      <c r="D66" s="135">
        <v>0</v>
      </c>
      <c r="E66" s="136">
        <v>0</v>
      </c>
      <c r="F66" s="135">
        <v>0</v>
      </c>
      <c r="G66" s="135">
        <v>0</v>
      </c>
      <c r="H66" s="136">
        <v>0</v>
      </c>
    </row>
    <row r="67" spans="1:8" s="132" customFormat="1" x14ac:dyDescent="0.2">
      <c r="A67" s="133">
        <v>7500</v>
      </c>
      <c r="B67" s="134" t="s">
        <v>183</v>
      </c>
      <c r="C67" s="135">
        <v>0</v>
      </c>
      <c r="D67" s="135">
        <v>0</v>
      </c>
      <c r="E67" s="136">
        <v>0</v>
      </c>
      <c r="F67" s="135">
        <v>0</v>
      </c>
      <c r="G67" s="135">
        <v>0</v>
      </c>
      <c r="H67" s="136">
        <v>0</v>
      </c>
    </row>
    <row r="68" spans="1:8" s="132" customFormat="1" x14ac:dyDescent="0.2">
      <c r="A68" s="133">
        <v>7600</v>
      </c>
      <c r="B68" s="134" t="s">
        <v>184</v>
      </c>
      <c r="C68" s="135">
        <v>0</v>
      </c>
      <c r="D68" s="135">
        <v>0</v>
      </c>
      <c r="E68" s="136">
        <v>0</v>
      </c>
      <c r="F68" s="135">
        <v>0</v>
      </c>
      <c r="G68" s="135">
        <v>0</v>
      </c>
      <c r="H68" s="136">
        <v>0</v>
      </c>
    </row>
    <row r="69" spans="1:8" s="132" customFormat="1" x14ac:dyDescent="0.2">
      <c r="A69" s="133">
        <v>7900</v>
      </c>
      <c r="B69" s="134" t="s">
        <v>185</v>
      </c>
      <c r="C69" s="135">
        <v>0</v>
      </c>
      <c r="D69" s="135">
        <v>0</v>
      </c>
      <c r="E69" s="136">
        <v>0</v>
      </c>
      <c r="F69" s="135">
        <v>0</v>
      </c>
      <c r="G69" s="135">
        <v>0</v>
      </c>
      <c r="H69" s="136">
        <v>0</v>
      </c>
    </row>
    <row r="70" spans="1:8" s="132" customFormat="1" x14ac:dyDescent="0.2">
      <c r="A70" s="137">
        <v>8000</v>
      </c>
      <c r="B70" s="138" t="s">
        <v>22</v>
      </c>
      <c r="C70" s="128">
        <v>1300000</v>
      </c>
      <c r="D70" s="128">
        <v>0</v>
      </c>
      <c r="E70" s="129">
        <v>1300000</v>
      </c>
      <c r="F70" s="129">
        <v>764297</v>
      </c>
      <c r="G70" s="129">
        <v>764297</v>
      </c>
      <c r="H70" s="129">
        <v>535703</v>
      </c>
    </row>
    <row r="71" spans="1:8" s="132" customFormat="1" x14ac:dyDescent="0.2">
      <c r="A71" s="133">
        <v>8100</v>
      </c>
      <c r="B71" s="134" t="s">
        <v>186</v>
      </c>
      <c r="C71" s="135">
        <v>0</v>
      </c>
      <c r="D71" s="135">
        <v>0</v>
      </c>
      <c r="E71" s="136">
        <v>0</v>
      </c>
      <c r="F71" s="135">
        <v>0</v>
      </c>
      <c r="G71" s="135">
        <v>0</v>
      </c>
      <c r="H71" s="136">
        <v>0</v>
      </c>
    </row>
    <row r="72" spans="1:8" s="132" customFormat="1" x14ac:dyDescent="0.2">
      <c r="A72" s="133">
        <v>8300</v>
      </c>
      <c r="B72" s="134" t="s">
        <v>67</v>
      </c>
      <c r="C72" s="135">
        <v>0</v>
      </c>
      <c r="D72" s="135">
        <v>0</v>
      </c>
      <c r="E72" s="136">
        <v>0</v>
      </c>
      <c r="F72" s="135">
        <v>0</v>
      </c>
      <c r="G72" s="135">
        <v>0</v>
      </c>
      <c r="H72" s="136">
        <v>0</v>
      </c>
    </row>
    <row r="73" spans="1:8" s="132" customFormat="1" x14ac:dyDescent="0.2">
      <c r="A73" s="133">
        <v>8500</v>
      </c>
      <c r="B73" s="134" t="s">
        <v>69</v>
      </c>
      <c r="C73" s="135">
        <v>1300000</v>
      </c>
      <c r="D73" s="135">
        <v>0</v>
      </c>
      <c r="E73" s="136">
        <v>1300000</v>
      </c>
      <c r="F73" s="135">
        <v>764297</v>
      </c>
      <c r="G73" s="135">
        <v>764297</v>
      </c>
      <c r="H73" s="136">
        <v>535703</v>
      </c>
    </row>
    <row r="74" spans="1:8" s="132" customFormat="1" x14ac:dyDescent="0.2">
      <c r="A74" s="137">
        <v>9000</v>
      </c>
      <c r="B74" s="138" t="s">
        <v>187</v>
      </c>
      <c r="C74" s="128">
        <v>578000</v>
      </c>
      <c r="D74" s="128">
        <v>229900</v>
      </c>
      <c r="E74" s="129">
        <v>807900</v>
      </c>
      <c r="F74" s="129">
        <v>747284.26</v>
      </c>
      <c r="G74" s="129">
        <v>747284.26</v>
      </c>
      <c r="H74" s="129">
        <v>60615.739999999991</v>
      </c>
    </row>
    <row r="75" spans="1:8" s="132" customFormat="1" x14ac:dyDescent="0.2">
      <c r="A75" s="133">
        <v>9100</v>
      </c>
      <c r="B75" s="134" t="s">
        <v>188</v>
      </c>
      <c r="C75" s="135">
        <v>0</v>
      </c>
      <c r="D75" s="135">
        <v>0</v>
      </c>
      <c r="E75" s="136">
        <v>0</v>
      </c>
      <c r="F75" s="135">
        <v>0</v>
      </c>
      <c r="G75" s="135">
        <v>0</v>
      </c>
      <c r="H75" s="136">
        <v>0</v>
      </c>
    </row>
    <row r="76" spans="1:8" s="132" customFormat="1" x14ac:dyDescent="0.2">
      <c r="A76" s="133">
        <v>9200</v>
      </c>
      <c r="B76" s="134" t="s">
        <v>72</v>
      </c>
      <c r="C76" s="135">
        <v>0</v>
      </c>
      <c r="D76" s="135">
        <v>0</v>
      </c>
      <c r="E76" s="136">
        <v>0</v>
      </c>
      <c r="F76" s="135">
        <v>0</v>
      </c>
      <c r="G76" s="135">
        <v>0</v>
      </c>
      <c r="H76" s="136">
        <v>0</v>
      </c>
    </row>
    <row r="77" spans="1:8" s="132" customFormat="1" x14ac:dyDescent="0.2">
      <c r="A77" s="133">
        <v>9300</v>
      </c>
      <c r="B77" s="134" t="s">
        <v>74</v>
      </c>
      <c r="C77" s="135">
        <v>0</v>
      </c>
      <c r="D77" s="135">
        <v>0</v>
      </c>
      <c r="E77" s="136">
        <v>0</v>
      </c>
      <c r="F77" s="135">
        <v>0</v>
      </c>
      <c r="G77" s="135">
        <v>0</v>
      </c>
      <c r="H77" s="136">
        <v>0</v>
      </c>
    </row>
    <row r="78" spans="1:8" s="132" customFormat="1" x14ac:dyDescent="0.2">
      <c r="A78" s="133">
        <v>9400</v>
      </c>
      <c r="B78" s="134" t="s">
        <v>76</v>
      </c>
      <c r="C78" s="135">
        <v>0</v>
      </c>
      <c r="D78" s="135">
        <v>0</v>
      </c>
      <c r="E78" s="136">
        <v>0</v>
      </c>
      <c r="F78" s="135">
        <v>0</v>
      </c>
      <c r="G78" s="135">
        <v>0</v>
      </c>
      <c r="H78" s="136">
        <v>0</v>
      </c>
    </row>
    <row r="79" spans="1:8" s="132" customFormat="1" x14ac:dyDescent="0.2">
      <c r="A79" s="133">
        <v>9500</v>
      </c>
      <c r="B79" s="134" t="s">
        <v>78</v>
      </c>
      <c r="C79" s="135">
        <v>0</v>
      </c>
      <c r="D79" s="135">
        <v>0</v>
      </c>
      <c r="E79" s="136">
        <v>0</v>
      </c>
      <c r="F79" s="135">
        <v>0</v>
      </c>
      <c r="G79" s="135">
        <v>0</v>
      </c>
      <c r="H79" s="136">
        <v>0</v>
      </c>
    </row>
    <row r="80" spans="1:8" s="132" customFormat="1" x14ac:dyDescent="0.2">
      <c r="A80" s="133">
        <v>9600</v>
      </c>
      <c r="B80" s="134" t="s">
        <v>80</v>
      </c>
      <c r="C80" s="135">
        <v>0</v>
      </c>
      <c r="D80" s="135">
        <v>0</v>
      </c>
      <c r="E80" s="136">
        <v>0</v>
      </c>
      <c r="F80" s="135">
        <v>0</v>
      </c>
      <c r="G80" s="135">
        <v>0</v>
      </c>
      <c r="H80" s="136">
        <v>0</v>
      </c>
    </row>
    <row r="81" spans="1:9" s="132" customFormat="1" x14ac:dyDescent="0.2">
      <c r="A81" s="133">
        <v>9900</v>
      </c>
      <c r="B81" s="134" t="s">
        <v>189</v>
      </c>
      <c r="C81" s="135">
        <v>578000</v>
      </c>
      <c r="D81" s="135">
        <v>229900</v>
      </c>
      <c r="E81" s="136">
        <v>807900</v>
      </c>
      <c r="F81" s="135">
        <v>747284.26</v>
      </c>
      <c r="G81" s="135">
        <v>747284.26</v>
      </c>
      <c r="H81" s="136">
        <v>60615.739999999991</v>
      </c>
    </row>
    <row r="82" spans="1:9" s="132" customFormat="1" x14ac:dyDescent="0.2">
      <c r="A82" s="140" t="s">
        <v>190</v>
      </c>
      <c r="B82" s="140"/>
      <c r="C82" s="129">
        <v>104710000</v>
      </c>
      <c r="D82" s="129">
        <v>9623656</v>
      </c>
      <c r="E82" s="129">
        <v>114333656</v>
      </c>
      <c r="F82" s="129">
        <v>30045616.580000002</v>
      </c>
      <c r="G82" s="129">
        <v>30045616.580000002</v>
      </c>
      <c r="H82" s="129">
        <v>84288039.420000002</v>
      </c>
      <c r="I82" s="139">
        <f>E82+G82-'[1]2'!H49-'[1]2'!H51-'[1]2'!H55</f>
        <v>0</v>
      </c>
    </row>
    <row r="85" spans="1:9" x14ac:dyDescent="0.2">
      <c r="A85" s="141"/>
      <c r="B85" s="141"/>
      <c r="C85" s="141"/>
      <c r="D85" s="141"/>
      <c r="E85" s="141"/>
      <c r="F85" s="141"/>
      <c r="G85" s="141"/>
      <c r="H85" s="141"/>
    </row>
    <row r="106" spans="3:8" s="105" customFormat="1" ht="9" x14ac:dyDescent="0.15">
      <c r="C106" s="106"/>
      <c r="D106" s="107"/>
      <c r="E106" s="106"/>
      <c r="F106" s="106"/>
      <c r="G106" s="106"/>
      <c r="H106" s="106"/>
    </row>
    <row r="107" spans="3:8" s="105" customFormat="1" ht="9" x14ac:dyDescent="0.15">
      <c r="C107" s="106"/>
      <c r="D107" s="107"/>
      <c r="E107" s="106"/>
      <c r="F107" s="106"/>
      <c r="G107" s="106"/>
      <c r="H107" s="106"/>
    </row>
    <row r="108" spans="3:8" s="105" customFormat="1" ht="9" x14ac:dyDescent="0.15">
      <c r="C108" s="106"/>
      <c r="D108" s="107"/>
      <c r="E108" s="106"/>
      <c r="F108" s="106"/>
      <c r="G108" s="106"/>
      <c r="H108" s="106"/>
    </row>
  </sheetData>
  <mergeCells count="9">
    <mergeCell ref="A82:B82"/>
    <mergeCell ref="A85:H85"/>
    <mergeCell ref="A2:H2"/>
    <mergeCell ref="A3:H3"/>
    <mergeCell ref="A4:H4"/>
    <mergeCell ref="A5:H5"/>
    <mergeCell ref="A7:B9"/>
    <mergeCell ref="C7:G7"/>
    <mergeCell ref="H7:H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B16" sqref="B16"/>
    </sheetView>
  </sheetViews>
  <sheetFormatPr baseColWidth="10" defaultRowHeight="15" x14ac:dyDescent="0.25"/>
  <cols>
    <col min="1" max="1" width="51.7109375" customWidth="1"/>
    <col min="2" max="7" width="17.28515625" customWidth="1"/>
  </cols>
  <sheetData>
    <row r="1" spans="1:7" x14ac:dyDescent="0.25">
      <c r="A1" s="142"/>
      <c r="B1" s="142"/>
      <c r="C1" s="142"/>
      <c r="D1" s="142"/>
      <c r="E1" s="142"/>
      <c r="F1" s="142"/>
      <c r="G1" s="142"/>
    </row>
    <row r="2" spans="1:7" x14ac:dyDescent="0.25">
      <c r="A2" s="142"/>
      <c r="B2" s="142"/>
      <c r="C2" s="142"/>
      <c r="D2" s="142"/>
      <c r="E2" s="142"/>
      <c r="F2" s="142"/>
      <c r="G2" s="142"/>
    </row>
    <row r="3" spans="1:7" ht="15.75" x14ac:dyDescent="0.25">
      <c r="A3" s="174" t="s">
        <v>191</v>
      </c>
      <c r="B3" s="174"/>
      <c r="C3" s="174"/>
      <c r="D3" s="174"/>
      <c r="E3" s="174"/>
      <c r="F3" s="174"/>
      <c r="G3" s="174"/>
    </row>
    <row r="4" spans="1:7" ht="15.75" x14ac:dyDescent="0.25">
      <c r="A4" s="174" t="s">
        <v>126</v>
      </c>
      <c r="B4" s="174"/>
      <c r="C4" s="174"/>
      <c r="D4" s="174"/>
      <c r="E4" s="174"/>
      <c r="F4" s="174"/>
      <c r="G4" s="174"/>
    </row>
    <row r="5" spans="1:7" ht="15.75" x14ac:dyDescent="0.25">
      <c r="A5" s="174" t="s">
        <v>192</v>
      </c>
      <c r="B5" s="174"/>
      <c r="C5" s="174"/>
      <c r="D5" s="174"/>
      <c r="E5" s="174"/>
      <c r="F5" s="174"/>
      <c r="G5" s="174"/>
    </row>
    <row r="6" spans="1:7" ht="15.75" x14ac:dyDescent="0.25">
      <c r="A6" s="174" t="s">
        <v>193</v>
      </c>
      <c r="B6" s="174"/>
      <c r="C6" s="174"/>
      <c r="D6" s="174"/>
      <c r="E6" s="174"/>
      <c r="F6" s="174"/>
      <c r="G6" s="174"/>
    </row>
    <row r="7" spans="1:7" x14ac:dyDescent="0.25">
      <c r="A7" s="142"/>
      <c r="B7" s="142"/>
      <c r="C7" s="142"/>
      <c r="D7" s="142"/>
      <c r="E7" s="142"/>
      <c r="F7" s="142"/>
      <c r="G7" s="142"/>
    </row>
    <row r="8" spans="1:7" x14ac:dyDescent="0.25">
      <c r="A8" s="163" t="s">
        <v>128</v>
      </c>
      <c r="B8" s="164" t="s">
        <v>129</v>
      </c>
      <c r="C8" s="165"/>
      <c r="D8" s="165"/>
      <c r="E8" s="165"/>
      <c r="F8" s="166"/>
      <c r="G8" s="167" t="s">
        <v>130</v>
      </c>
    </row>
    <row r="9" spans="1:7" ht="24" x14ac:dyDescent="0.25">
      <c r="A9" s="168"/>
      <c r="B9" s="169" t="s">
        <v>131</v>
      </c>
      <c r="C9" s="170" t="s">
        <v>194</v>
      </c>
      <c r="D9" s="169" t="s">
        <v>133</v>
      </c>
      <c r="E9" s="169" t="s">
        <v>107</v>
      </c>
      <c r="F9" s="169" t="s">
        <v>134</v>
      </c>
      <c r="G9" s="171"/>
    </row>
    <row r="10" spans="1:7" x14ac:dyDescent="0.25">
      <c r="A10" s="172"/>
      <c r="B10" s="169">
        <v>1</v>
      </c>
      <c r="C10" s="169">
        <v>2</v>
      </c>
      <c r="D10" s="169" t="s">
        <v>195</v>
      </c>
      <c r="E10" s="169">
        <v>4</v>
      </c>
      <c r="F10" s="169">
        <v>5</v>
      </c>
      <c r="G10" s="173" t="s">
        <v>136</v>
      </c>
    </row>
    <row r="11" spans="1:7" x14ac:dyDescent="0.25">
      <c r="A11" s="143"/>
      <c r="B11" s="144"/>
      <c r="C11" s="144"/>
      <c r="D11" s="144"/>
      <c r="E11" s="144"/>
      <c r="F11" s="144"/>
      <c r="G11" s="144"/>
    </row>
    <row r="12" spans="1:7" x14ac:dyDescent="0.25">
      <c r="A12" s="159" t="s">
        <v>196</v>
      </c>
      <c r="B12" s="147">
        <v>104710000</v>
      </c>
      <c r="C12" s="147">
        <v>9623656</v>
      </c>
      <c r="D12" s="147">
        <v>114333656</v>
      </c>
      <c r="E12" s="147">
        <v>30045616.579999998</v>
      </c>
      <c r="F12" s="147">
        <v>30045616.579999998</v>
      </c>
      <c r="G12" s="147">
        <v>84288039.420000002</v>
      </c>
    </row>
    <row r="13" spans="1:7" x14ac:dyDescent="0.25">
      <c r="A13" s="160" t="s">
        <v>197</v>
      </c>
      <c r="B13" s="148">
        <v>0</v>
      </c>
      <c r="C13" s="148">
        <v>0</v>
      </c>
      <c r="D13" s="149">
        <v>0</v>
      </c>
      <c r="E13" s="148">
        <v>0</v>
      </c>
      <c r="F13" s="148">
        <v>0</v>
      </c>
      <c r="G13" s="149">
        <v>0</v>
      </c>
    </row>
    <row r="14" spans="1:7" x14ac:dyDescent="0.25">
      <c r="A14" s="160" t="s">
        <v>198</v>
      </c>
      <c r="B14" s="148">
        <v>0</v>
      </c>
      <c r="C14" s="148">
        <v>0</v>
      </c>
      <c r="D14" s="149">
        <v>0</v>
      </c>
      <c r="E14" s="148">
        <v>0</v>
      </c>
      <c r="F14" s="148">
        <v>0</v>
      </c>
      <c r="G14" s="149">
        <v>0</v>
      </c>
    </row>
    <row r="15" spans="1:7" x14ac:dyDescent="0.25">
      <c r="A15" s="160" t="s">
        <v>199</v>
      </c>
      <c r="B15" s="148">
        <v>0</v>
      </c>
      <c r="C15" s="148">
        <v>0</v>
      </c>
      <c r="D15" s="149">
        <v>0</v>
      </c>
      <c r="E15" s="148">
        <v>0</v>
      </c>
      <c r="F15" s="148">
        <v>0</v>
      </c>
      <c r="G15" s="149">
        <v>0</v>
      </c>
    </row>
    <row r="16" spans="1:7" x14ac:dyDescent="0.25">
      <c r="A16" s="160" t="s">
        <v>200</v>
      </c>
      <c r="B16" s="148">
        <v>0</v>
      </c>
      <c r="C16" s="148">
        <v>0</v>
      </c>
      <c r="D16" s="149">
        <v>0</v>
      </c>
      <c r="E16" s="148">
        <v>0</v>
      </c>
      <c r="F16" s="148">
        <v>0</v>
      </c>
      <c r="G16" s="149">
        <v>0</v>
      </c>
    </row>
    <row r="17" spans="1:7" x14ac:dyDescent="0.25">
      <c r="A17" s="160" t="s">
        <v>201</v>
      </c>
      <c r="B17" s="148">
        <v>0</v>
      </c>
      <c r="C17" s="148">
        <v>0</v>
      </c>
      <c r="D17" s="149">
        <v>0</v>
      </c>
      <c r="E17" s="148">
        <v>0</v>
      </c>
      <c r="F17" s="148">
        <v>0</v>
      </c>
      <c r="G17" s="149">
        <v>0</v>
      </c>
    </row>
    <row r="18" spans="1:7" x14ac:dyDescent="0.25">
      <c r="A18" s="160" t="s">
        <v>202</v>
      </c>
      <c r="B18" s="148">
        <v>0</v>
      </c>
      <c r="C18" s="148">
        <v>0</v>
      </c>
      <c r="D18" s="149">
        <v>0</v>
      </c>
      <c r="E18" s="148">
        <v>0</v>
      </c>
      <c r="F18" s="148">
        <v>0</v>
      </c>
      <c r="G18" s="149">
        <v>0</v>
      </c>
    </row>
    <row r="19" spans="1:7" x14ac:dyDescent="0.25">
      <c r="A19" s="160" t="s">
        <v>203</v>
      </c>
      <c r="B19" s="148">
        <v>0</v>
      </c>
      <c r="C19" s="148">
        <v>0</v>
      </c>
      <c r="D19" s="149">
        <v>0</v>
      </c>
      <c r="E19" s="148">
        <v>0</v>
      </c>
      <c r="F19" s="148">
        <v>0</v>
      </c>
      <c r="G19" s="149">
        <v>0</v>
      </c>
    </row>
    <row r="20" spans="1:7" x14ac:dyDescent="0.25">
      <c r="A20" s="160" t="s">
        <v>161</v>
      </c>
      <c r="B20" s="148">
        <v>104710000</v>
      </c>
      <c r="C20" s="148">
        <v>9623656</v>
      </c>
      <c r="D20" s="149">
        <v>114333656</v>
      </c>
      <c r="E20" s="148">
        <v>30045616.579999998</v>
      </c>
      <c r="F20" s="148">
        <v>30045616.579999998</v>
      </c>
      <c r="G20" s="149">
        <v>84288039.420000002</v>
      </c>
    </row>
    <row r="21" spans="1:7" x14ac:dyDescent="0.25">
      <c r="A21" s="161"/>
      <c r="B21" s="150"/>
      <c r="C21" s="150"/>
      <c r="D21" s="150"/>
      <c r="E21" s="150"/>
      <c r="F21" s="150"/>
      <c r="G21" s="150"/>
    </row>
    <row r="22" spans="1:7" x14ac:dyDescent="0.25">
      <c r="A22" s="159" t="s">
        <v>204</v>
      </c>
      <c r="B22" s="147">
        <v>0</v>
      </c>
      <c r="C22" s="147">
        <v>0</v>
      </c>
      <c r="D22" s="147">
        <v>0</v>
      </c>
      <c r="E22" s="147">
        <v>0</v>
      </c>
      <c r="F22" s="147">
        <v>0</v>
      </c>
      <c r="G22" s="147">
        <v>0</v>
      </c>
    </row>
    <row r="23" spans="1:7" x14ac:dyDescent="0.25">
      <c r="A23" s="160" t="s">
        <v>205</v>
      </c>
      <c r="B23" s="148">
        <v>0</v>
      </c>
      <c r="C23" s="148">
        <v>0</v>
      </c>
      <c r="D23" s="149">
        <v>0</v>
      </c>
      <c r="E23" s="148">
        <v>0</v>
      </c>
      <c r="F23" s="148">
        <v>0</v>
      </c>
      <c r="G23" s="149">
        <v>0</v>
      </c>
    </row>
    <row r="24" spans="1:7" x14ac:dyDescent="0.25">
      <c r="A24" s="160" t="s">
        <v>206</v>
      </c>
      <c r="B24" s="148">
        <v>0</v>
      </c>
      <c r="C24" s="148">
        <v>0</v>
      </c>
      <c r="D24" s="149">
        <v>0</v>
      </c>
      <c r="E24" s="148">
        <v>0</v>
      </c>
      <c r="F24" s="148">
        <v>0</v>
      </c>
      <c r="G24" s="149">
        <v>0</v>
      </c>
    </row>
    <row r="25" spans="1:7" x14ac:dyDescent="0.25">
      <c r="A25" s="160" t="s">
        <v>207</v>
      </c>
      <c r="B25" s="148">
        <v>0</v>
      </c>
      <c r="C25" s="148">
        <v>0</v>
      </c>
      <c r="D25" s="149">
        <v>0</v>
      </c>
      <c r="E25" s="148">
        <v>0</v>
      </c>
      <c r="F25" s="148">
        <v>0</v>
      </c>
      <c r="G25" s="149">
        <v>0</v>
      </c>
    </row>
    <row r="26" spans="1:7" x14ac:dyDescent="0.25">
      <c r="A26" s="160" t="s">
        <v>208</v>
      </c>
      <c r="B26" s="148">
        <v>0</v>
      </c>
      <c r="C26" s="148">
        <v>0</v>
      </c>
      <c r="D26" s="149">
        <v>0</v>
      </c>
      <c r="E26" s="148">
        <v>0</v>
      </c>
      <c r="F26" s="148">
        <v>0</v>
      </c>
      <c r="G26" s="149">
        <v>0</v>
      </c>
    </row>
    <row r="27" spans="1:7" x14ac:dyDescent="0.25">
      <c r="A27" s="160" t="s">
        <v>209</v>
      </c>
      <c r="B27" s="148">
        <v>0</v>
      </c>
      <c r="C27" s="148">
        <v>0</v>
      </c>
      <c r="D27" s="149">
        <v>0</v>
      </c>
      <c r="E27" s="148">
        <v>0</v>
      </c>
      <c r="F27" s="148">
        <v>0</v>
      </c>
      <c r="G27" s="149">
        <v>0</v>
      </c>
    </row>
    <row r="28" spans="1:7" x14ac:dyDescent="0.25">
      <c r="A28" s="160" t="s">
        <v>210</v>
      </c>
      <c r="B28" s="148">
        <v>0</v>
      </c>
      <c r="C28" s="148">
        <v>0</v>
      </c>
      <c r="D28" s="149">
        <v>0</v>
      </c>
      <c r="E28" s="148">
        <v>0</v>
      </c>
      <c r="F28" s="148">
        <v>0</v>
      </c>
      <c r="G28" s="149">
        <v>0</v>
      </c>
    </row>
    <row r="29" spans="1:7" x14ac:dyDescent="0.25">
      <c r="A29" s="160" t="s">
        <v>211</v>
      </c>
      <c r="B29" s="148">
        <v>0</v>
      </c>
      <c r="C29" s="148">
        <v>0</v>
      </c>
      <c r="D29" s="149">
        <v>0</v>
      </c>
      <c r="E29" s="148">
        <v>0</v>
      </c>
      <c r="F29" s="148">
        <v>0</v>
      </c>
      <c r="G29" s="149">
        <v>0</v>
      </c>
    </row>
    <row r="30" spans="1:7" x14ac:dyDescent="0.25">
      <c r="A30" s="161"/>
      <c r="B30" s="151"/>
      <c r="C30" s="151"/>
      <c r="D30" s="150"/>
      <c r="E30" s="151"/>
      <c r="F30" s="151"/>
      <c r="G30" s="151"/>
    </row>
    <row r="31" spans="1:7" x14ac:dyDescent="0.25">
      <c r="A31" s="159" t="s">
        <v>212</v>
      </c>
      <c r="B31" s="152">
        <v>0</v>
      </c>
      <c r="C31" s="152">
        <v>0</v>
      </c>
      <c r="D31" s="152">
        <v>0</v>
      </c>
      <c r="E31" s="152">
        <v>0</v>
      </c>
      <c r="F31" s="152">
        <v>0</v>
      </c>
      <c r="G31" s="152">
        <v>0</v>
      </c>
    </row>
    <row r="32" spans="1:7" x14ac:dyDescent="0.25">
      <c r="A32" s="160" t="s">
        <v>213</v>
      </c>
      <c r="B32" s="148">
        <v>0</v>
      </c>
      <c r="C32" s="148">
        <v>0</v>
      </c>
      <c r="D32" s="149">
        <v>0</v>
      </c>
      <c r="E32" s="148">
        <v>0</v>
      </c>
      <c r="F32" s="148">
        <v>0</v>
      </c>
      <c r="G32" s="149">
        <v>0</v>
      </c>
    </row>
    <row r="33" spans="1:7" x14ac:dyDescent="0.25">
      <c r="A33" s="160" t="s">
        <v>214</v>
      </c>
      <c r="B33" s="148">
        <v>0</v>
      </c>
      <c r="C33" s="148">
        <v>0</v>
      </c>
      <c r="D33" s="149">
        <v>0</v>
      </c>
      <c r="E33" s="148">
        <v>0</v>
      </c>
      <c r="F33" s="148">
        <v>0</v>
      </c>
      <c r="G33" s="149">
        <v>0</v>
      </c>
    </row>
    <row r="34" spans="1:7" x14ac:dyDescent="0.25">
      <c r="A34" s="160" t="s">
        <v>215</v>
      </c>
      <c r="B34" s="148">
        <v>0</v>
      </c>
      <c r="C34" s="148">
        <v>0</v>
      </c>
      <c r="D34" s="149">
        <v>0</v>
      </c>
      <c r="E34" s="148">
        <v>0</v>
      </c>
      <c r="F34" s="148">
        <v>0</v>
      </c>
      <c r="G34" s="149">
        <v>0</v>
      </c>
    </row>
    <row r="35" spans="1:7" x14ac:dyDescent="0.25">
      <c r="A35" s="160" t="s">
        <v>216</v>
      </c>
      <c r="B35" s="148">
        <v>0</v>
      </c>
      <c r="C35" s="148">
        <v>0</v>
      </c>
      <c r="D35" s="149">
        <v>0</v>
      </c>
      <c r="E35" s="148">
        <v>0</v>
      </c>
      <c r="F35" s="148">
        <v>0</v>
      </c>
      <c r="G35" s="149">
        <v>0</v>
      </c>
    </row>
    <row r="36" spans="1:7" x14ac:dyDescent="0.25">
      <c r="A36" s="160" t="s">
        <v>217</v>
      </c>
      <c r="B36" s="148">
        <v>0</v>
      </c>
      <c r="C36" s="148">
        <v>0</v>
      </c>
      <c r="D36" s="149">
        <v>0</v>
      </c>
      <c r="E36" s="148">
        <v>0</v>
      </c>
      <c r="F36" s="148">
        <v>0</v>
      </c>
      <c r="G36" s="149">
        <v>0</v>
      </c>
    </row>
    <row r="37" spans="1:7" x14ac:dyDescent="0.25">
      <c r="A37" s="160" t="s">
        <v>218</v>
      </c>
      <c r="B37" s="148">
        <v>0</v>
      </c>
      <c r="C37" s="148">
        <v>0</v>
      </c>
      <c r="D37" s="149">
        <v>0</v>
      </c>
      <c r="E37" s="148">
        <v>0</v>
      </c>
      <c r="F37" s="148">
        <v>0</v>
      </c>
      <c r="G37" s="149">
        <v>0</v>
      </c>
    </row>
    <row r="38" spans="1:7" x14ac:dyDescent="0.25">
      <c r="A38" s="160" t="s">
        <v>219</v>
      </c>
      <c r="B38" s="148">
        <v>0</v>
      </c>
      <c r="C38" s="148">
        <v>0</v>
      </c>
      <c r="D38" s="149">
        <v>0</v>
      </c>
      <c r="E38" s="148">
        <v>0</v>
      </c>
      <c r="F38" s="148">
        <v>0</v>
      </c>
      <c r="G38" s="149">
        <v>0</v>
      </c>
    </row>
    <row r="39" spans="1:7" x14ac:dyDescent="0.25">
      <c r="A39" s="160" t="s">
        <v>220</v>
      </c>
      <c r="B39" s="148">
        <v>0</v>
      </c>
      <c r="C39" s="148">
        <v>0</v>
      </c>
      <c r="D39" s="149">
        <v>0</v>
      </c>
      <c r="E39" s="148">
        <v>0</v>
      </c>
      <c r="F39" s="148">
        <v>0</v>
      </c>
      <c r="G39" s="149">
        <v>0</v>
      </c>
    </row>
    <row r="40" spans="1:7" x14ac:dyDescent="0.25">
      <c r="A40" s="160" t="s">
        <v>221</v>
      </c>
      <c r="B40" s="148">
        <v>0</v>
      </c>
      <c r="C40" s="148">
        <v>0</v>
      </c>
      <c r="D40" s="149">
        <v>0</v>
      </c>
      <c r="E40" s="148">
        <v>0</v>
      </c>
      <c r="F40" s="148">
        <v>0</v>
      </c>
      <c r="G40" s="149">
        <v>0</v>
      </c>
    </row>
    <row r="41" spans="1:7" x14ac:dyDescent="0.25">
      <c r="A41" s="161"/>
      <c r="B41" s="151"/>
      <c r="C41" s="151"/>
      <c r="D41" s="151"/>
      <c r="E41" s="151"/>
      <c r="F41" s="151"/>
      <c r="G41" s="151"/>
    </row>
    <row r="42" spans="1:7" x14ac:dyDescent="0.25">
      <c r="A42" s="159" t="s">
        <v>222</v>
      </c>
      <c r="B42" s="152">
        <v>0</v>
      </c>
      <c r="C42" s="152">
        <v>0</v>
      </c>
      <c r="D42" s="152">
        <v>0</v>
      </c>
      <c r="E42" s="153">
        <v>0</v>
      </c>
      <c r="F42" s="152">
        <v>0</v>
      </c>
      <c r="G42" s="152">
        <v>0</v>
      </c>
    </row>
    <row r="43" spans="1:7" x14ac:dyDescent="0.25">
      <c r="A43" s="160" t="s">
        <v>223</v>
      </c>
      <c r="B43" s="148">
        <v>0</v>
      </c>
      <c r="C43" s="148">
        <v>0</v>
      </c>
      <c r="D43" s="149">
        <v>0</v>
      </c>
      <c r="E43" s="148">
        <v>0</v>
      </c>
      <c r="F43" s="148">
        <v>0</v>
      </c>
      <c r="G43" s="148">
        <v>0</v>
      </c>
    </row>
    <row r="44" spans="1:7" ht="25.5" x14ac:dyDescent="0.25">
      <c r="A44" s="162" t="s">
        <v>224</v>
      </c>
      <c r="B44" s="148">
        <v>0</v>
      </c>
      <c r="C44" s="148">
        <v>0</v>
      </c>
      <c r="D44" s="149">
        <v>0</v>
      </c>
      <c r="E44" s="148">
        <v>0</v>
      </c>
      <c r="F44" s="148">
        <v>0</v>
      </c>
      <c r="G44" s="148">
        <v>0</v>
      </c>
    </row>
    <row r="45" spans="1:7" x14ac:dyDescent="0.25">
      <c r="A45" s="160" t="s">
        <v>225</v>
      </c>
      <c r="B45" s="148">
        <v>0</v>
      </c>
      <c r="C45" s="148">
        <v>0</v>
      </c>
      <c r="D45" s="149">
        <v>0</v>
      </c>
      <c r="E45" s="148">
        <v>0</v>
      </c>
      <c r="F45" s="148">
        <v>0</v>
      </c>
      <c r="G45" s="148">
        <v>0</v>
      </c>
    </row>
    <row r="46" spans="1:7" x14ac:dyDescent="0.25">
      <c r="A46" s="160" t="s">
        <v>226</v>
      </c>
      <c r="B46" s="148">
        <v>0</v>
      </c>
      <c r="C46" s="148">
        <v>0</v>
      </c>
      <c r="D46" s="149">
        <v>0</v>
      </c>
      <c r="E46" s="148">
        <v>0</v>
      </c>
      <c r="F46" s="148">
        <v>0</v>
      </c>
      <c r="G46" s="148">
        <v>0</v>
      </c>
    </row>
    <row r="47" spans="1:7" x14ac:dyDescent="0.25">
      <c r="A47" s="154"/>
      <c r="B47" s="155"/>
      <c r="C47" s="148"/>
      <c r="D47" s="155"/>
      <c r="E47" s="156"/>
      <c r="F47" s="155"/>
      <c r="G47" s="155"/>
    </row>
    <row r="48" spans="1:7" x14ac:dyDescent="0.25">
      <c r="A48" s="157" t="s">
        <v>227</v>
      </c>
      <c r="B48" s="158">
        <v>104710000</v>
      </c>
      <c r="C48" s="158">
        <v>9623656</v>
      </c>
      <c r="D48" s="158">
        <v>114333656</v>
      </c>
      <c r="E48" s="158">
        <v>30045616.579999998</v>
      </c>
      <c r="F48" s="158">
        <v>30045616.579999998</v>
      </c>
      <c r="G48" s="158">
        <v>84288039.420000002</v>
      </c>
    </row>
    <row r="49" spans="1:7" x14ac:dyDescent="0.25">
      <c r="A49" s="145"/>
      <c r="B49" s="146"/>
      <c r="C49" s="146"/>
      <c r="D49" s="146"/>
      <c r="E49" s="146"/>
      <c r="F49" s="146"/>
      <c r="G49" s="146"/>
    </row>
    <row r="50" spans="1:7" x14ac:dyDescent="0.25">
      <c r="A50" s="142"/>
      <c r="B50" s="142"/>
      <c r="C50" s="142"/>
      <c r="D50" s="142"/>
      <c r="E50" s="142"/>
      <c r="F50" s="142"/>
      <c r="G50" s="142"/>
    </row>
    <row r="51" spans="1:7" x14ac:dyDescent="0.25">
      <c r="A51" s="142"/>
      <c r="B51" s="142"/>
      <c r="C51" s="142"/>
      <c r="D51" s="142"/>
      <c r="E51" s="142"/>
      <c r="F51" s="142"/>
      <c r="G51" s="142"/>
    </row>
    <row r="52" spans="1:7" x14ac:dyDescent="0.25">
      <c r="A52" s="142"/>
      <c r="B52" s="142"/>
      <c r="C52" s="142"/>
      <c r="D52" s="142"/>
      <c r="E52" s="142"/>
      <c r="F52" s="142"/>
      <c r="G52" s="142"/>
    </row>
  </sheetData>
  <mergeCells count="7">
    <mergeCell ref="A4:G4"/>
    <mergeCell ref="A5:G5"/>
    <mergeCell ref="A6:G6"/>
    <mergeCell ref="A8:A10"/>
    <mergeCell ref="B8:F8"/>
    <mergeCell ref="G8:G9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CONTABLE</vt:lpstr>
      <vt:lpstr>PRESUPUESTALES INGRESOS </vt:lpstr>
      <vt:lpstr>PRESUPUESTALES EGRESOS</vt:lpstr>
      <vt:lpstr>PROGRAMATICO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MANUEL RODRIGUEZ</dc:creator>
  <cp:lastModifiedBy>CP. MANUEL RODRIGUEZ</cp:lastModifiedBy>
  <dcterms:created xsi:type="dcterms:W3CDTF">2024-04-24T17:37:13Z</dcterms:created>
  <dcterms:modified xsi:type="dcterms:W3CDTF">2024-04-24T17:46:02Z</dcterms:modified>
</cp:coreProperties>
</file>